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სამშენებლო!$A$1:$K$57</definedName>
  </definedNames>
  <calcPr calcId="152511"/>
</workbook>
</file>

<file path=xl/calcChain.xml><?xml version="1.0" encoding="utf-8"?>
<calcChain xmlns="http://schemas.openxmlformats.org/spreadsheetml/2006/main">
  <c r="J75" i="14" l="1"/>
  <c r="H75" i="14"/>
  <c r="F75" i="14"/>
  <c r="J74" i="14"/>
  <c r="K74" i="14" s="1"/>
  <c r="H74" i="14"/>
  <c r="F74" i="14"/>
  <c r="J73" i="14"/>
  <c r="H73" i="14"/>
  <c r="F73" i="14"/>
  <c r="K73" i="14" s="1"/>
  <c r="J72" i="14"/>
  <c r="H72" i="14"/>
  <c r="K72" i="14" s="1"/>
  <c r="F72" i="14"/>
  <c r="J70" i="14"/>
  <c r="H70" i="14"/>
  <c r="F70" i="14"/>
  <c r="K70" i="14" s="1"/>
  <c r="K69" i="14"/>
  <c r="J69" i="14"/>
  <c r="H69" i="14"/>
  <c r="F69" i="14"/>
  <c r="J68" i="14"/>
  <c r="H68" i="14"/>
  <c r="F68" i="14"/>
  <c r="K68" i="14" s="1"/>
  <c r="J67" i="14"/>
  <c r="H67" i="14"/>
  <c r="F67" i="14"/>
  <c r="J66" i="14"/>
  <c r="H66" i="14"/>
  <c r="F66" i="14"/>
  <c r="J65" i="14"/>
  <c r="H65" i="14"/>
  <c r="K65" i="14" s="1"/>
  <c r="F65" i="14"/>
  <c r="J64" i="14"/>
  <c r="H64" i="14"/>
  <c r="F64" i="14"/>
  <c r="J63" i="14"/>
  <c r="H63" i="14"/>
  <c r="F63" i="14"/>
  <c r="K63" i="14" s="1"/>
  <c r="J62" i="14"/>
  <c r="H62" i="14"/>
  <c r="F62" i="14"/>
  <c r="K62" i="14" s="1"/>
  <c r="J60" i="14"/>
  <c r="H60" i="14"/>
  <c r="F60" i="14"/>
  <c r="K60" i="14" s="1"/>
  <c r="J59" i="14"/>
  <c r="H59" i="14"/>
  <c r="F59" i="14"/>
  <c r="K57" i="14"/>
  <c r="J57" i="14"/>
  <c r="H57" i="14"/>
  <c r="F57" i="14"/>
  <c r="J56" i="14"/>
  <c r="H56" i="14"/>
  <c r="F56" i="14"/>
  <c r="J55" i="14"/>
  <c r="K55" i="14" s="1"/>
  <c r="H55" i="14"/>
  <c r="F55" i="14"/>
  <c r="J54" i="14"/>
  <c r="H54" i="14"/>
  <c r="F54" i="14"/>
  <c r="K54" i="14" s="1"/>
  <c r="J53" i="14"/>
  <c r="H53" i="14"/>
  <c r="K53" i="14" s="1"/>
  <c r="F53" i="14"/>
  <c r="J51" i="14"/>
  <c r="H51" i="14"/>
  <c r="F51" i="14"/>
  <c r="K51" i="14" s="1"/>
  <c r="K50" i="14"/>
  <c r="J50" i="14"/>
  <c r="H50" i="14"/>
  <c r="F50" i="14"/>
  <c r="J49" i="14"/>
  <c r="H49" i="14"/>
  <c r="F49" i="14"/>
  <c r="K49" i="14" s="1"/>
  <c r="J48" i="14"/>
  <c r="K48" i="14" s="1"/>
  <c r="H48" i="14"/>
  <c r="F48" i="14"/>
  <c r="J47" i="14"/>
  <c r="H47" i="14"/>
  <c r="F47" i="14"/>
  <c r="J46" i="14"/>
  <c r="H46" i="14"/>
  <c r="K46" i="14" s="1"/>
  <c r="F46" i="14"/>
  <c r="J45" i="14"/>
  <c r="H45" i="14"/>
  <c r="F45" i="14"/>
  <c r="J44" i="14"/>
  <c r="H44" i="14"/>
  <c r="F44" i="14"/>
  <c r="K44" i="14" s="1"/>
  <c r="J43" i="14"/>
  <c r="H43" i="14"/>
  <c r="F43" i="14"/>
  <c r="K43" i="14" s="1"/>
  <c r="J42" i="14"/>
  <c r="H42" i="14"/>
  <c r="F42" i="14"/>
  <c r="K42" i="14" s="1"/>
  <c r="J41" i="14"/>
  <c r="H41" i="14"/>
  <c r="F41" i="14"/>
  <c r="K40" i="14"/>
  <c r="J40" i="14"/>
  <c r="H40" i="14"/>
  <c r="F40" i="14"/>
  <c r="J39" i="14"/>
  <c r="H39" i="14"/>
  <c r="F39" i="14"/>
  <c r="J38" i="14"/>
  <c r="K38" i="14" s="1"/>
  <c r="H38" i="14"/>
  <c r="F38" i="14"/>
  <c r="J37" i="14"/>
  <c r="H37" i="14"/>
  <c r="F37" i="14"/>
  <c r="K37" i="14" s="1"/>
  <c r="J36" i="14"/>
  <c r="H36" i="14"/>
  <c r="K36" i="14" s="1"/>
  <c r="F36" i="14"/>
  <c r="J35" i="14"/>
  <c r="H35" i="14"/>
  <c r="F35" i="14"/>
  <c r="K35" i="14" s="1"/>
  <c r="K34" i="14"/>
  <c r="J34" i="14"/>
  <c r="H34" i="14"/>
  <c r="F34" i="14"/>
  <c r="J33" i="14"/>
  <c r="H33" i="14"/>
  <c r="F33" i="14"/>
  <c r="K33" i="14" s="1"/>
  <c r="J32" i="14"/>
  <c r="K32" i="14" s="1"/>
  <c r="H32" i="14"/>
  <c r="F32" i="14"/>
  <c r="J31" i="14"/>
  <c r="H31" i="14"/>
  <c r="F31" i="14"/>
  <c r="J30" i="14"/>
  <c r="H30" i="14"/>
  <c r="F30" i="14"/>
  <c r="J29" i="14"/>
  <c r="H29" i="14"/>
  <c r="F29" i="14"/>
  <c r="J27" i="14"/>
  <c r="H27" i="14"/>
  <c r="F27" i="14"/>
  <c r="K27" i="14" s="1"/>
  <c r="J26" i="14"/>
  <c r="H26" i="14"/>
  <c r="F26" i="14"/>
  <c r="K26" i="14" s="1"/>
  <c r="J25" i="14"/>
  <c r="H25" i="14"/>
  <c r="F25" i="14"/>
  <c r="K25" i="14" s="1"/>
  <c r="J24" i="14"/>
  <c r="H24" i="14"/>
  <c r="F24" i="14"/>
  <c r="K23" i="14"/>
  <c r="J23" i="14"/>
  <c r="H23" i="14"/>
  <c r="F23" i="14"/>
  <c r="J22" i="14"/>
  <c r="H22" i="14"/>
  <c r="F22" i="14"/>
  <c r="J21" i="14"/>
  <c r="K21" i="14" s="1"/>
  <c r="H21" i="14"/>
  <c r="F21" i="14"/>
  <c r="J20" i="14"/>
  <c r="H20" i="14"/>
  <c r="F20" i="14"/>
  <c r="K20" i="14" s="1"/>
  <c r="J19" i="14"/>
  <c r="H19" i="14"/>
  <c r="F19" i="14"/>
  <c r="K19" i="14" s="1"/>
  <c r="J18" i="14"/>
  <c r="H18" i="14"/>
  <c r="F18" i="14"/>
  <c r="K18" i="14" s="1"/>
  <c r="J16" i="14"/>
  <c r="H16" i="14"/>
  <c r="F16" i="14"/>
  <c r="K16" i="14" s="1"/>
  <c r="J15" i="14"/>
  <c r="H15" i="14"/>
  <c r="F15" i="14"/>
  <c r="K15" i="14" s="1"/>
  <c r="J14" i="14"/>
  <c r="K14" i="14" s="1"/>
  <c r="H14" i="14"/>
  <c r="F14" i="14"/>
  <c r="J13" i="14"/>
  <c r="H13" i="14"/>
  <c r="F13" i="14"/>
  <c r="J12" i="14"/>
  <c r="H12" i="14"/>
  <c r="F12" i="14"/>
  <c r="K67" i="14" l="1"/>
  <c r="K12" i="14"/>
  <c r="K30" i="14"/>
  <c r="K13" i="14"/>
  <c r="K31" i="14"/>
  <c r="K47" i="14"/>
  <c r="K66" i="14"/>
  <c r="K29" i="14"/>
  <c r="K45" i="14"/>
  <c r="K64" i="14"/>
  <c r="K24" i="14"/>
  <c r="K41" i="14"/>
  <c r="K59" i="14"/>
  <c r="K22" i="14"/>
  <c r="K39" i="14"/>
  <c r="K56" i="14"/>
  <c r="K75" i="14"/>
  <c r="J12" i="18"/>
  <c r="H12" i="18"/>
  <c r="F12" i="18"/>
  <c r="J30" i="18"/>
  <c r="H30" i="18"/>
  <c r="F30" i="18"/>
  <c r="K12" i="18" l="1"/>
  <c r="K30" i="18"/>
  <c r="J26" i="18"/>
  <c r="H26" i="18"/>
  <c r="F26" i="18"/>
  <c r="J45" i="18"/>
  <c r="H45" i="18"/>
  <c r="F45" i="18"/>
  <c r="J44" i="18"/>
  <c r="H44" i="18"/>
  <c r="F44" i="18"/>
  <c r="J43" i="18"/>
  <c r="H43" i="18"/>
  <c r="F43" i="18"/>
  <c r="K44" i="18" l="1"/>
  <c r="K43" i="18"/>
  <c r="K26" i="18"/>
  <c r="K45" i="18"/>
  <c r="J42" i="18" l="1"/>
  <c r="H42" i="18"/>
  <c r="F42" i="18"/>
  <c r="K42" i="18" l="1"/>
  <c r="J38" i="18"/>
  <c r="H38" i="18"/>
  <c r="F38" i="18"/>
  <c r="J39" i="18"/>
  <c r="H39" i="18"/>
  <c r="F39" i="18"/>
  <c r="J40" i="18"/>
  <c r="H40" i="18"/>
  <c r="F40" i="18"/>
  <c r="J41" i="18"/>
  <c r="H41" i="18"/>
  <c r="F41" i="18"/>
  <c r="F17" i="18"/>
  <c r="H17" i="18"/>
  <c r="J17" i="18"/>
  <c r="K39" i="18" l="1"/>
  <c r="K38" i="18"/>
  <c r="K41" i="18"/>
  <c r="K40" i="18"/>
  <c r="K17" i="18"/>
  <c r="H76" i="14"/>
  <c r="K77" i="14" s="1"/>
  <c r="J76" i="14"/>
  <c r="F76" i="14" l="1"/>
  <c r="K76" i="14" s="1"/>
  <c r="K78" i="14" s="1"/>
  <c r="K79" i="14" l="1"/>
  <c r="K80" i="14" s="1"/>
  <c r="K81" i="14" l="1"/>
  <c r="K82" i="14" s="1"/>
  <c r="H5" i="14" s="1"/>
  <c r="J36" i="18"/>
  <c r="H36" i="18"/>
  <c r="F36" i="18"/>
  <c r="J35" i="18"/>
  <c r="H35" i="18"/>
  <c r="F35" i="18"/>
  <c r="J34" i="18"/>
  <c r="H34" i="18"/>
  <c r="F34" i="18"/>
  <c r="J33" i="18"/>
  <c r="H33" i="18"/>
  <c r="F33" i="18"/>
  <c r="J22" i="18"/>
  <c r="H22" i="18"/>
  <c r="F22" i="18"/>
  <c r="K34" i="18" l="1"/>
  <c r="K35" i="18"/>
  <c r="K36" i="18"/>
  <c r="K22" i="18"/>
  <c r="K33" i="18"/>
  <c r="J21" i="18" l="1"/>
  <c r="H21" i="18"/>
  <c r="F21" i="18"/>
  <c r="K21" i="18" l="1"/>
  <c r="D10" i="5" l="1"/>
  <c r="J27" i="18" l="1"/>
  <c r="H27" i="18"/>
  <c r="F27" i="18"/>
  <c r="K27" i="18" l="1"/>
  <c r="J29" i="18" l="1"/>
  <c r="H29" i="18"/>
  <c r="F29" i="18"/>
  <c r="J11" i="18"/>
  <c r="H11" i="18"/>
  <c r="F11" i="18"/>
  <c r="K11" i="18" l="1"/>
  <c r="K29" i="18"/>
  <c r="J23" i="18" l="1"/>
  <c r="H23" i="18"/>
  <c r="F23" i="18"/>
  <c r="K23" i="18" l="1"/>
  <c r="J31" i="18" l="1"/>
  <c r="H31" i="18"/>
  <c r="F31" i="18"/>
  <c r="J28" i="18"/>
  <c r="H28" i="18"/>
  <c r="F28" i="18"/>
  <c r="J25" i="18"/>
  <c r="H25" i="18"/>
  <c r="F25" i="18"/>
  <c r="J20" i="18"/>
  <c r="H20" i="18"/>
  <c r="F20" i="18"/>
  <c r="J18" i="18"/>
  <c r="H18" i="18"/>
  <c r="F18" i="18"/>
  <c r="J16" i="18"/>
  <c r="H16" i="18"/>
  <c r="F16" i="18"/>
  <c r="J14" i="18"/>
  <c r="H14" i="18"/>
  <c r="F14" i="18"/>
  <c r="J13" i="18"/>
  <c r="H13" i="18"/>
  <c r="F13" i="18"/>
  <c r="J46" i="18" l="1"/>
  <c r="F46" i="18"/>
  <c r="H46" i="18"/>
  <c r="K14" i="18"/>
  <c r="K31" i="18"/>
  <c r="K25" i="18"/>
  <c r="K28" i="18"/>
  <c r="K16" i="18"/>
  <c r="K20" i="18"/>
  <c r="K13" i="18"/>
  <c r="K18" i="18"/>
  <c r="K46" i="18" l="1"/>
  <c r="K47" i="18" s="1"/>
  <c r="K48" i="18" s="1"/>
  <c r="K49" i="18" s="1"/>
  <c r="K50" i="18" s="1"/>
  <c r="K51" i="18" l="1"/>
  <c r="K52" i="18" s="1"/>
  <c r="D9" i="5" l="1"/>
  <c r="D11" i="5" s="1"/>
  <c r="I5" i="18"/>
</calcChain>
</file>

<file path=xl/sharedStrings.xml><?xml version="1.0" encoding="utf-8"?>
<sst xmlns="http://schemas.openxmlformats.org/spreadsheetml/2006/main" count="265" uniqueCount="152">
  <si>
    <t>#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</si>
  <si>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</si>
  <si>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</si>
  <si>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</si>
  <si>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</si>
  <si>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</si>
  <si>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</si>
  <si>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</si>
  <si>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</si>
  <si>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</si>
  <si>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</si>
  <si>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</si>
  <si>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</si>
  <si>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</si>
  <si>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</si>
  <si>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</si>
  <si>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</si>
  <si>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</si>
  <si>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</si>
  <si>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</si>
  <si>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</si>
  <si>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</si>
  <si>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</si>
  <si>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</si>
  <si>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</si>
  <si>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</si>
  <si>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</si>
  <si>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</si>
  <si>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</si>
  <si>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</si>
  <si>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</si>
  <si>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</si>
  <si>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</si>
  <si>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</si>
  <si>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</si>
  <si>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</si>
  <si>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</si>
  <si>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</si>
  <si>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</si>
  <si>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</si>
  <si>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</si>
  <si>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</si>
  <si>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</si>
  <si>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</si>
  <si>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</si>
  <si>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</si>
  <si>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</si>
  <si>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</si>
  <si>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</si>
  <si>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</si>
  <si>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</si>
  <si>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</si>
  <si>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</si>
  <si>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</si>
  <si>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</si>
  <si>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</si>
  <si>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</si>
  <si>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</si>
  <si>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</si>
  <si>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</si>
  <si>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</si>
  <si>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</si>
  <si>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</si>
  <si>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სარკე (საჭიროებისამებრ)</t>
  </si>
  <si>
    <t>კომპ.</t>
  </si>
  <si>
    <t>წყლის შემრევი და კუთხის ვენტილებით კომპლექტში. (საჭიროებისამებრ). ბრენდი: Grohe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</si>
  <si>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</si>
  <si>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</si>
  <si>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</si>
  <si>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კაბელის შემკვრელი თეთრი</t>
  </si>
  <si>
    <t xml:space="preserve">შემკვრელის დამჭერი ბეტონის </t>
  </si>
  <si>
    <t>არსებული კარის ღებვა თეთრ ფრად (რკინა, მდფ)</t>
  </si>
  <si>
    <t xml:space="preserve"> არსებული კერამიკული ფილების დაფუგვა </t>
  </si>
  <si>
    <t>მდფ ის პლინტუსი (მაღალი ხარისხის, დამკვეთთან შეთანხმებით )</t>
  </si>
  <si>
    <t xml:space="preserve">გამანაწილებელი კოლოფი  </t>
  </si>
  <si>
    <t>კომპიუტერის  როზეტი 2-იანი (კედელში სამონტაჟო) cat-5</t>
  </si>
  <si>
    <t xml:space="preserve">მდფ - ის ქარხნული კარი თეთრი სადა ფერის, მაღალი ხარისხის საკეტით და სახელურით (დამკვეთთან შეთანხმებით) </t>
  </si>
  <si>
    <t>ხელსაბანი სიფონით JIKA</t>
  </si>
  <si>
    <t>გრ/მ</t>
  </si>
  <si>
    <t>კომპლ.</t>
  </si>
  <si>
    <t>კაბელი ორმაგი იზოლაციით NYM 5X6.0მმ2</t>
  </si>
  <si>
    <t>ავტომატური ამომრთველი 50ა 3 პოლუსა</t>
  </si>
  <si>
    <t>ავტომატური ამომრთველი 40ა 3 პოლუსა</t>
  </si>
  <si>
    <t>კარადა გ/მ ლითონის</t>
  </si>
  <si>
    <t>ფარის მაკომპლექტებლები</t>
  </si>
  <si>
    <t>1-იანი ჩამრთველი</t>
  </si>
  <si>
    <t>2-იანი გადამრთველი</t>
  </si>
  <si>
    <t>კაბელის ორგანაიზერი (JB01 Cable Management 1U )</t>
  </si>
  <si>
    <t>რეკის როზეტების გამანაწილებელი (LN-PRZ-EKO-1U6P)</t>
  </si>
  <si>
    <t>პაჩკორდი (Cat5, UTP  0.5m)</t>
  </si>
  <si>
    <t>HDM კაბელი</t>
  </si>
  <si>
    <t>გრანიტის პლინტუსის მოწყობა (საჭიროებისამებრ)</t>
  </si>
  <si>
    <t>შეკიდული ჭერის მოწყობა თაბაშირ მუყაოს ფილით (0,5 იანი პროფილით)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</si>
  <si>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</si>
  <si>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>საინსტ. გოფრ. მილი (D32მმ)</t>
  </si>
  <si>
    <t>კლემა ჩასარჭობი 3-ანი</t>
  </si>
  <si>
    <t>კლემა ჩასარჭობი 4-ანი</t>
  </si>
  <si>
    <t>კლემა ჩასარჭობი 5-ანი</t>
  </si>
  <si>
    <t>რკინის საკაბელო ხონჩა 300/50/1 (კომპლექტი)</t>
  </si>
  <si>
    <t>როზეტის ბუდე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</si>
  <si>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ევროპული</t>
    </r>
  </si>
  <si>
    <t>ავტომატური ამომრთველი 20ა 1 პოლუსა</t>
  </si>
  <si>
    <t>ავტომატური ამომრთველი 16ა 1 პოლუსა</t>
  </si>
  <si>
    <t>ავტომატური ამომრთველი 10ა 1 პოლუსა</t>
  </si>
  <si>
    <t>ავტომატური ამომრთველი 6ა 1 პოლუსა</t>
  </si>
  <si>
    <t>მაგნიტური გამშვები სამპოლუსა 16ა</t>
  </si>
  <si>
    <t>მბრუნავი გადამრთველი ფიქსაციით 2 პოზ</t>
  </si>
  <si>
    <t>ნათურა მწვანე 230ვ ბუდით</t>
  </si>
  <si>
    <t>C კლასის გადაძაბვიდან და III,IV კლასი მეხისგან დაცვა 20kA, 280V</t>
  </si>
  <si>
    <t>დიფერენც. გაჟონვის რელე 2 პოლუსა 25ა 30მა</t>
  </si>
  <si>
    <t>დაბინდების რელე (Foto relay)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</si>
  <si>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</si>
  <si>
    <t>როზეტი დამიწების კონტაქტით თეთრი</t>
  </si>
  <si>
    <t>როზეტი ჰორიზონტალური 45/45 (იატაკის კოლოფში სამონტაჟო)</t>
  </si>
  <si>
    <t>კომპიუტერული და სატელოფონო ქსელის კაბელი (CAT6)</t>
  </si>
  <si>
    <t>პაჩპანელი, 24 პორტი, CAT5 (KD-PP30-STP-C6-24P,)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</si>
  <si>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</si>
  <si>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</si>
  <si>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</si>
  <si>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არსებული ნალესი კედლების ამოჭრა კაბელების დასამალად (საჭიროებისამებრ) მთელ ფართში</t>
  </si>
  <si>
    <t>თაბაშირ მუყაოს ტექნიკური ლუქების მოწყობა 50X50 (საჭიროებისამებრ)</t>
  </si>
  <si>
    <t>შეკიდული ჭერის მოწყობა ნესტ-გამძლე თაბაშირ მუყაოს ფილით (0,5 იანი პროფილით) (საჭიროებისამებრ)</t>
  </si>
  <si>
    <t>გოფრირებული ჰაერსატარი D 152 მმ (შეფუთვით)</t>
  </si>
  <si>
    <t xml:space="preserve">ცხაური ჰაერმარეგულირებლით 150x150 მმ                                                           </t>
  </si>
  <si>
    <t>გოფრირებული ჰაერსატარების მორგება არსებულ სავენტილაციო სისტემაზე (ყველა საჭირო მასალით)</t>
  </si>
  <si>
    <t>უნიტაზის ხუფები კარგი ხარისხის</t>
  </si>
  <si>
    <t>თაბაშირ მუყაოს ჭერის დემონტაჟი  (საჭიროებისამებრ)</t>
  </si>
  <si>
    <t>შუშის ტიხრების მოწყობა, ალუმინის შეღებილი 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(შავი ფერის)</t>
  </si>
  <si>
    <t>კაბელი ორმაგი იზოლაციით NYM 5X4.0მმ2</t>
  </si>
  <si>
    <t>ავტომატური ამომრთველი 63ა 3 პოლუსა</t>
  </si>
  <si>
    <t>ავტომატური ამომრთველი 32ა 3 პოლუსა</t>
  </si>
  <si>
    <t xml:space="preserve">ძრავის დაცვის ავტომატი 0.63-1.00A. </t>
  </si>
  <si>
    <t>ფაზების გადამრთველი 3x50ა</t>
  </si>
  <si>
    <t>ნათურა წითელი 230ვ ბუდით</t>
  </si>
  <si>
    <t>დნ. მცველის ამომრთველიანი ბუდე 40A-მდე</t>
  </si>
  <si>
    <t>დნობადი მცველი 40ა</t>
  </si>
  <si>
    <t>დროის რელე</t>
  </si>
  <si>
    <t>დამიწების მოწყობა</t>
  </si>
  <si>
    <t>ტექნიკური როზეტი გენერატორისთვის 3პ 50ა</t>
  </si>
  <si>
    <t>საევაკუაციო გასასვლელის მაჩვენებელი აკუმულატორით (ექსიტი)</t>
  </si>
  <si>
    <t xml:space="preserve">რეკი, 19" 15 მოდული </t>
  </si>
  <si>
    <t>კომპიუტერის  როზეტი 1-იანი (მაგიდებში სამონტაჟო) cat-5</t>
  </si>
  <si>
    <t>არსებული ნალესი კედლების აღდგენა (საკომუნიკაციო არხებისთვის, ასევე დაზიანებული ფილების) (საჭიროებისამებრ)</t>
  </si>
  <si>
    <t xml:space="preserve">კედლების დამუშავება და მაღალი ხარისხით შეღებვა, საღებავი Caparoli Samtex 20 (თეთრი) (დამკვეთთან შეთანხმებით) </t>
  </si>
  <si>
    <t>შესასველი კარის მექანიზმების და  ფურნიტურის შეცვლა ახლით,  მექანიზმები "კალე"  K1</t>
  </si>
  <si>
    <t xml:space="preserve">სანათები </t>
  </si>
  <si>
    <t>წერტილოვანი ლედ სანათი 12ვტ (დამკვეთთან შეთანხმებით)</t>
  </si>
  <si>
    <t>კაბელი ორმაგი იზოლაციით NYM 5X10.0მმ2 (დაზუსტდეს ადგილზე)</t>
  </si>
  <si>
    <t xml:space="preserve">      ობიექტის დასახელება: "ლიბერთი", ქ.თბილისი : დიდუბე 4 სც საკრედიტო</t>
  </si>
  <si>
    <t>არსებული მდფ - ის კარის აღდგენა, საკეტის და სახელურის შეცვლა (საჭიროებისამებრ)</t>
  </si>
  <si>
    <t>არსებული მეტალოპლატსმასის კარის აღდგენა, საკეტის და სახელურის შეცვლა (საჭიროებისამებრ)</t>
  </si>
  <si>
    <t>არსებული გათბობა გაგრილების აგრეგატების (კასეტური შიდა ბლოკი) მორგება ახლად მოსაწყობ თაბაშირ მუყაოს ჭერზე (აგრეგატის სიმაღლის შეცვლა) (ყველა საჭორო მასალით)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</si>
</sst>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Calibri"/>
      <family val="2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ChveuNusx"/>
    </font>
    <font>
      <u/>
      <sz val="10"/>
      <color indexed="12"/>
      <name val="Arial"/>
      <family val="2"/>
      <charset val="204"/>
    </font>
    <font>
      <sz val="9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211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4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wrapText="1"/>
    </xf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4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2" fontId="18" fillId="0" borderId="0" xfId="0" applyNumberFormat="1" applyFont="1" applyAlignment="1" applyProtection="1">
      <alignment wrapText="1"/>
    </xf>
    <xf numFmtId="0" fontId="18" fillId="0" borderId="0" xfId="0" applyNumberFormat="1" applyFont="1" applyProtection="1"/>
    <xf numFmtId="0" fontId="18" fillId="2" borderId="0" xfId="0" applyFont="1" applyFill="1" applyAlignment="1"/>
    <xf numFmtId="0" fontId="19" fillId="0" borderId="8" xfId="0" applyFont="1" applyFill="1" applyBorder="1" applyAlignment="1" applyProtection="1">
      <alignment horizontal="center" vertical="center"/>
    </xf>
    <xf numFmtId="4" fontId="21" fillId="0" borderId="8" xfId="0" applyNumberFormat="1" applyFont="1" applyBorder="1" applyAlignment="1" applyProtection="1">
      <alignment horizontal="center" vertical="center"/>
      <protection locked="0"/>
    </xf>
    <xf numFmtId="4" fontId="21" fillId="0" borderId="8" xfId="0" applyNumberFormat="1" applyFont="1" applyBorder="1" applyAlignment="1" applyProtection="1">
      <alignment horizontal="center" vertical="center"/>
    </xf>
    <xf numFmtId="4" fontId="21" fillId="0" borderId="9" xfId="0" applyNumberFormat="1" applyFont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/>
    </xf>
    <xf numFmtId="4" fontId="21" fillId="5" borderId="8" xfId="0" applyNumberFormat="1" applyFont="1" applyFill="1" applyBorder="1" applyAlignment="1" applyProtection="1">
      <alignment horizontal="center" vertical="center"/>
      <protection locked="0"/>
    </xf>
    <xf numFmtId="4" fontId="21" fillId="5" borderId="8" xfId="0" applyNumberFormat="1" applyFont="1" applyFill="1" applyBorder="1" applyAlignment="1" applyProtection="1">
      <alignment horizontal="center" vertical="center"/>
    </xf>
    <xf numFmtId="4" fontId="21" fillId="5" borderId="9" xfId="0" applyNumberFormat="1" applyFont="1" applyFill="1" applyBorder="1" applyAlignment="1" applyProtection="1">
      <alignment horizontal="center" vertical="center"/>
    </xf>
    <xf numFmtId="2" fontId="20" fillId="5" borderId="8" xfId="0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Protection="1"/>
    <xf numFmtId="0" fontId="19" fillId="5" borderId="8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4" fontId="24" fillId="4" borderId="8" xfId="0" applyNumberFormat="1" applyFont="1" applyFill="1" applyBorder="1" applyAlignment="1" applyProtection="1">
      <alignment horizontal="center" vertical="center" wrapText="1"/>
    </xf>
    <xf numFmtId="0" fontId="27" fillId="6" borderId="2" xfId="0" applyFont="1" applyFill="1" applyBorder="1" applyAlignment="1" applyProtection="1">
      <alignment horizontal="center" vertical="center"/>
    </xf>
    <xf numFmtId="4" fontId="28" fillId="5" borderId="8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vertical="center" wrapText="1"/>
    </xf>
    <xf numFmtId="4" fontId="26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8" xfId="0" applyNumberFormat="1" applyFont="1" applyFill="1" applyBorder="1" applyAlignment="1" applyProtection="1">
      <alignment horizontal="center" vertical="center" wrapText="1"/>
    </xf>
    <xf numFmtId="4" fontId="26" fillId="4" borderId="9" xfId="0" applyNumberFormat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</xf>
    <xf numFmtId="4" fontId="25" fillId="0" borderId="3" xfId="0" applyNumberFormat="1" applyFont="1" applyFill="1" applyBorder="1" applyAlignment="1" applyProtection="1">
      <alignment horizontal="center" vertical="center"/>
    </xf>
    <xf numFmtId="4" fontId="30" fillId="0" borderId="2" xfId="0" applyNumberFormat="1" applyFont="1" applyFill="1" applyBorder="1" applyAlignment="1" applyProtection="1">
      <alignment horizontal="center" vertical="center"/>
    </xf>
    <xf numFmtId="4" fontId="25" fillId="4" borderId="2" xfId="0" applyNumberFormat="1" applyFont="1" applyFill="1" applyBorder="1" applyAlignment="1" applyProtection="1">
      <alignment horizontal="center" vertical="center"/>
      <protection locked="0"/>
    </xf>
    <xf numFmtId="4" fontId="25" fillId="4" borderId="2" xfId="0" applyNumberFormat="1" applyFont="1" applyFill="1" applyBorder="1" applyAlignment="1" applyProtection="1">
      <alignment horizontal="center" vertical="center"/>
    </xf>
    <xf numFmtId="4" fontId="25" fillId="4" borderId="3" xfId="0" applyNumberFormat="1" applyFont="1" applyFill="1" applyBorder="1" applyAlignment="1" applyProtection="1">
      <alignment horizontal="center" vertical="center"/>
    </xf>
    <xf numFmtId="4" fontId="30" fillId="4" borderId="2" xfId="0" applyNumberFormat="1" applyFont="1" applyFill="1" applyBorder="1" applyAlignment="1" applyProtection="1">
      <alignment horizontal="center" vertical="center"/>
    </xf>
    <xf numFmtId="0" fontId="25" fillId="0" borderId="2" xfId="6" applyFont="1" applyFill="1" applyBorder="1" applyAlignment="1">
      <alignment horizontal="center" vertical="center"/>
    </xf>
    <xf numFmtId="0" fontId="30" fillId="0" borderId="2" xfId="6" applyFont="1" applyFill="1" applyBorder="1" applyAlignment="1">
      <alignment horizontal="center" vertical="center"/>
    </xf>
    <xf numFmtId="4" fontId="25" fillId="0" borderId="2" xfId="0" applyNumberFormat="1" applyFont="1" applyBorder="1" applyAlignment="1" applyProtection="1">
      <alignment horizontal="center" vertical="center"/>
      <protection locked="0"/>
    </xf>
    <xf numFmtId="4" fontId="25" fillId="0" borderId="2" xfId="0" applyNumberFormat="1" applyFont="1" applyBorder="1" applyAlignment="1" applyProtection="1">
      <alignment horizontal="center" vertical="center"/>
    </xf>
    <xf numFmtId="4" fontId="25" fillId="0" borderId="3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2" fontId="21" fillId="0" borderId="8" xfId="0" applyNumberFormat="1" applyFont="1" applyFill="1" applyBorder="1" applyAlignment="1" applyProtection="1">
      <alignment vertical="center" wrapText="1"/>
    </xf>
    <xf numFmtId="0" fontId="29" fillId="0" borderId="8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vertical="center" wrapText="1"/>
    </xf>
    <xf numFmtId="2" fontId="21" fillId="0" borderId="8" xfId="0" applyNumberFormat="1" applyFont="1" applyFill="1" applyBorder="1" applyAlignment="1" applyProtection="1">
      <alignment horizontal="left" vertical="center" wrapText="1"/>
    </xf>
    <xf numFmtId="2" fontId="21" fillId="0" borderId="8" xfId="0" applyNumberFormat="1" applyFont="1" applyFill="1" applyBorder="1" applyAlignment="1" applyProtection="1">
      <alignment horizontal="center" vertical="center" wrapText="1"/>
    </xf>
    <xf numFmtId="2" fontId="21" fillId="0" borderId="8" xfId="0" applyNumberFormat="1" applyFont="1" applyFill="1" applyBorder="1" applyAlignment="1" applyProtection="1">
      <alignment vertical="center"/>
    </xf>
    <xf numFmtId="0" fontId="25" fillId="0" borderId="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1" fillId="7" borderId="8" xfId="0" applyFont="1" applyFill="1" applyBorder="1" applyAlignment="1" applyProtection="1">
      <alignment horizontal="center" vertical="center" wrapText="1"/>
    </xf>
    <xf numFmtId="2" fontId="25" fillId="2" borderId="2" xfId="0" applyNumberFormat="1" applyFont="1" applyFill="1" applyBorder="1" applyAlignment="1" applyProtection="1">
      <alignment vertical="center" wrapText="1"/>
    </xf>
    <xf numFmtId="0" fontId="23" fillId="5" borderId="8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2" xfId="7" applyFont="1" applyFill="1" applyBorder="1" applyAlignment="1">
      <alignment vertical="center"/>
    </xf>
    <xf numFmtId="0" fontId="26" fillId="0" borderId="2" xfId="5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Alignment="1"/>
    <xf numFmtId="0" fontId="25" fillId="0" borderId="2" xfId="6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/>
    </xf>
    <xf numFmtId="0" fontId="25" fillId="0" borderId="4" xfId="0" applyFont="1" applyFill="1" applyBorder="1" applyAlignment="1">
      <alignment vertical="center" wrapText="1"/>
    </xf>
    <xf numFmtId="4" fontId="21" fillId="0" borderId="11" xfId="0" applyNumberFormat="1" applyFont="1" applyBorder="1" applyAlignment="1" applyProtection="1">
      <alignment horizontal="center" vertical="center"/>
      <protection locked="0"/>
    </xf>
    <xf numFmtId="4" fontId="21" fillId="0" borderId="11" xfId="0" applyNumberFormat="1" applyFont="1" applyBorder="1" applyAlignment="1" applyProtection="1">
      <alignment horizontal="center" vertical="center"/>
    </xf>
    <xf numFmtId="4" fontId="21" fillId="0" borderId="14" xfId="0" applyNumberFormat="1" applyFont="1" applyBorder="1" applyAlignment="1" applyProtection="1">
      <alignment horizontal="center" vertical="center"/>
    </xf>
    <xf numFmtId="4" fontId="21" fillId="0" borderId="2" xfId="0" applyNumberFormat="1" applyFont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vertical="center" wrapText="1"/>
    </xf>
    <xf numFmtId="2" fontId="29" fillId="0" borderId="8" xfId="0" applyNumberFormat="1" applyFont="1" applyFill="1" applyBorder="1" applyAlignment="1" applyProtection="1">
      <alignment vertical="center" wrapText="1"/>
    </xf>
    <xf numFmtId="0" fontId="25" fillId="0" borderId="2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32" fillId="4" borderId="3" xfId="6" applyFont="1" applyFill="1" applyBorder="1" applyAlignment="1">
      <alignment horizontal="center" vertical="center"/>
    </xf>
    <xf numFmtId="0" fontId="32" fillId="4" borderId="7" xfId="6" applyFont="1" applyFill="1" applyBorder="1" applyAlignment="1">
      <alignment horizontal="center" vertical="center"/>
    </xf>
    <xf numFmtId="0" fontId="32" fillId="4" borderId="6" xfId="6" applyFont="1" applyFill="1" applyBorder="1" applyAlignment="1">
      <alignment horizontal="center" vertical="center"/>
    </xf>
    <xf numFmtId="0" fontId="23" fillId="5" borderId="12" xfId="0" applyFont="1" applyFill="1" applyBorder="1" applyAlignment="1" applyProtection="1">
      <alignment horizontal="center" vertical="center" wrapText="1"/>
    </xf>
    <xf numFmtId="0" fontId="23" fillId="5" borderId="7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31" fillId="4" borderId="2" xfId="6" applyFont="1" applyFill="1" applyBorder="1" applyAlignment="1">
      <alignment horizontal="center" vertical="center"/>
    </xf>
    <xf numFmtId="0" fontId="32" fillId="4" borderId="2" xfId="6" applyFont="1" applyFill="1" applyBorder="1" applyAlignment="1">
      <alignment horizontal="center" vertical="center"/>
    </xf>
  </cellXfs>
  <cellStyles count="17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Hyperlink 2" xfId="15"/>
    <cellStyle name="Normal" xfId="0" builtinId="0"/>
    <cellStyle name="Normal 2" xfId="1"/>
    <cellStyle name="Normal 3" xfId="3"/>
    <cellStyle name="Normal 3 2" xfId="16"/>
    <cellStyle name="Normal 4" xfId="12"/>
    <cellStyle name="Normal 5" xfId="14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C14" sqref="C14"/>
    </sheetView>
  </sheetViews>
  <sheetFormatPr defaultRowHeight="12.7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>
      <c r="B1" s="184" t="s">
        <v>45</v>
      </c>
      <c r="C1" s="184"/>
      <c r="D1" s="184"/>
    </row>
    <row r="2" spans="1:12">
      <c r="C2" s="189"/>
      <c r="D2" s="189"/>
    </row>
    <row r="3" spans="1:12" ht="18.75" customHeight="1">
      <c r="A3" s="2"/>
      <c r="B3" s="190" t="s">
        <v>148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1:12">
      <c r="B4" s="187"/>
      <c r="C4" s="187"/>
      <c r="D4" s="187"/>
    </row>
    <row r="5" spans="1:12">
      <c r="C5" s="185" t="s">
        <v>29</v>
      </c>
      <c r="D5" s="186"/>
    </row>
    <row r="6" spans="1:12">
      <c r="C6" s="188"/>
      <c r="D6" s="188"/>
    </row>
    <row r="7" spans="1:12">
      <c r="B7" s="3" t="s">
        <v>5</v>
      </c>
      <c r="C7" s="182" t="s">
        <v>53</v>
      </c>
      <c r="D7" s="4" t="s">
        <v>54</v>
      </c>
    </row>
    <row r="8" spans="1:12">
      <c r="B8" s="5"/>
      <c r="C8" s="183"/>
      <c r="D8" s="6" t="s">
        <v>55</v>
      </c>
    </row>
    <row r="9" spans="1:12">
      <c r="B9" s="7">
        <v>1</v>
      </c>
      <c r="C9" s="8" t="s">
        <v>27</v>
      </c>
      <c r="D9" s="9">
        <f>სამშენებლო!K52</f>
        <v>0</v>
      </c>
    </row>
    <row r="10" spans="1:12">
      <c r="B10" s="7">
        <v>3</v>
      </c>
      <c r="C10" s="118" t="s">
        <v>52</v>
      </c>
      <c r="D10" s="9">
        <f>'ელ. სამუშაოები სუსტი დენები '!K82</f>
        <v>0</v>
      </c>
    </row>
    <row r="11" spans="1:12">
      <c r="B11" s="10"/>
      <c r="C11" s="11" t="s">
        <v>28</v>
      </c>
      <c r="D11" s="12">
        <f>SUM(D9:D10)</f>
        <v>0</v>
      </c>
    </row>
    <row r="12" spans="1:12">
      <c r="B12" s="13"/>
      <c r="C12" s="13"/>
      <c r="D12" s="14"/>
      <c r="E12" s="15"/>
    </row>
    <row r="13" spans="1:12">
      <c r="B13" s="14"/>
      <c r="C13" s="13"/>
      <c r="D13" s="13"/>
    </row>
    <row r="14" spans="1:12" s="21" customFormat="1" ht="15">
      <c r="A14" s="16"/>
      <c r="B14" s="17"/>
      <c r="C14" s="18"/>
      <c r="D14" s="19"/>
      <c r="E14" s="18"/>
      <c r="F14" s="16"/>
      <c r="G14" s="16"/>
      <c r="H14" s="16"/>
      <c r="I14" s="16"/>
      <c r="J14" s="16"/>
      <c r="K14" s="16"/>
      <c r="L14" s="20"/>
    </row>
    <row r="15" spans="1:12" s="21" customFormat="1" ht="15">
      <c r="B15" s="22"/>
      <c r="D15" s="23"/>
      <c r="L15" s="20"/>
    </row>
    <row r="16" spans="1:12" s="21" customFormat="1" ht="15">
      <c r="B16" s="22"/>
      <c r="D16" s="23"/>
      <c r="L16" s="20"/>
    </row>
    <row r="17" spans="3:7">
      <c r="C17" s="15"/>
      <c r="D17" s="15"/>
      <c r="E17" s="15"/>
      <c r="F17" s="15"/>
      <c r="G17" s="15"/>
    </row>
    <row r="18" spans="3:7" s="14" customFormat="1">
      <c r="C18" s="13"/>
      <c r="D18" s="13"/>
      <c r="E18" s="13"/>
      <c r="F18" s="13"/>
      <c r="G18" s="13"/>
    </row>
    <row r="19" spans="3:7">
      <c r="C19" s="15"/>
      <c r="D19" s="15"/>
      <c r="E19" s="15"/>
      <c r="F19" s="15"/>
      <c r="G19" s="15"/>
    </row>
    <row r="20" spans="3:7">
      <c r="C20" s="15"/>
      <c r="D20" s="15"/>
      <c r="E20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0" zoomScale="106" zoomScaleNormal="106" workbookViewId="0">
      <selection activeCell="B54" sqref="B54"/>
    </sheetView>
  </sheetViews>
  <sheetFormatPr defaultRowHeight="15"/>
  <cols>
    <col min="1" max="1" width="3.42578125" style="2" customWidth="1"/>
    <col min="2" max="2" width="61.7109375" style="70" customWidth="1"/>
    <col min="3" max="3" width="11.28515625" style="2" bestFit="1" customWidth="1"/>
    <col min="4" max="4" width="7.85546875" style="71" bestFit="1" customWidth="1"/>
    <col min="5" max="5" width="9.42578125" style="2" bestFit="1" customWidth="1"/>
    <col min="6" max="6" width="9.5703125" style="2" bestFit="1" customWidth="1"/>
    <col min="7" max="7" width="9.42578125" style="2" bestFit="1" customWidth="1"/>
    <col min="8" max="8" width="5.28515625" style="2" bestFit="1" customWidth="1"/>
    <col min="9" max="9" width="9.42578125" style="2" bestFit="1" customWidth="1"/>
    <col min="10" max="10" width="6.140625" style="2" bestFit="1" customWidth="1"/>
    <col min="11" max="11" width="9.42578125" style="2" bestFit="1" customWidth="1"/>
    <col min="12" max="12" width="25.85546875" style="46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>
      <c r="A1" s="192" t="s">
        <v>56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24"/>
    </row>
    <row r="2" spans="1:12" s="1" customFormat="1" ht="12.75" customHeight="1">
      <c r="A2" s="2"/>
      <c r="B2" s="190" t="s">
        <v>148</v>
      </c>
      <c r="C2" s="191"/>
      <c r="D2" s="191"/>
      <c r="E2" s="191"/>
      <c r="F2" s="191"/>
      <c r="G2" s="191"/>
      <c r="H2" s="191"/>
      <c r="I2" s="191"/>
      <c r="J2" s="191"/>
      <c r="K2" s="191"/>
      <c r="L2" s="24"/>
    </row>
    <row r="3" spans="1:12" ht="12.75">
      <c r="A3" s="1"/>
      <c r="B3" s="198"/>
      <c r="C3" s="198"/>
      <c r="D3" s="198"/>
      <c r="E3" s="198"/>
      <c r="F3" s="198"/>
      <c r="G3" s="1"/>
      <c r="H3" s="1"/>
      <c r="I3" s="25"/>
      <c r="L3" s="24"/>
    </row>
    <row r="4" spans="1:12" ht="12.75">
      <c r="A4" s="26" t="s">
        <v>49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>
      <c r="A5" s="27"/>
      <c r="B5" s="28"/>
      <c r="C5" s="27"/>
      <c r="D5" s="29"/>
      <c r="E5" s="199" t="s">
        <v>48</v>
      </c>
      <c r="F5" s="199"/>
      <c r="G5" s="199"/>
      <c r="H5" s="199"/>
      <c r="I5" s="30">
        <f>K52</f>
        <v>0</v>
      </c>
      <c r="J5" s="31" t="s">
        <v>58</v>
      </c>
      <c r="K5" s="27"/>
      <c r="L5" s="24"/>
    </row>
    <row r="6" spans="1:12" ht="12.75">
      <c r="A6" s="32"/>
      <c r="B6" s="33" t="s">
        <v>38</v>
      </c>
      <c r="C6" s="34"/>
      <c r="D6" s="35"/>
      <c r="E6" s="193" t="s">
        <v>39</v>
      </c>
      <c r="F6" s="194"/>
      <c r="G6" s="194"/>
      <c r="H6" s="194"/>
      <c r="I6" s="194"/>
      <c r="J6" s="195"/>
      <c r="K6" s="36" t="s">
        <v>28</v>
      </c>
      <c r="L6" s="24"/>
    </row>
    <row r="7" spans="1:12" ht="30">
      <c r="A7" s="37" t="s">
        <v>0</v>
      </c>
      <c r="B7" s="138" t="s">
        <v>40</v>
      </c>
      <c r="C7" s="38" t="s">
        <v>41</v>
      </c>
      <c r="D7" s="38" t="s">
        <v>42</v>
      </c>
      <c r="E7" s="196" t="s">
        <v>57</v>
      </c>
      <c r="F7" s="197"/>
      <c r="G7" s="196" t="s">
        <v>50</v>
      </c>
      <c r="H7" s="197"/>
      <c r="I7" s="196" t="s">
        <v>51</v>
      </c>
      <c r="J7" s="197"/>
      <c r="K7" s="36"/>
      <c r="L7" s="24"/>
    </row>
    <row r="8" spans="1:12">
      <c r="A8" s="39"/>
      <c r="B8" s="139"/>
      <c r="C8" s="40"/>
      <c r="D8" s="40"/>
      <c r="E8" s="41" t="s">
        <v>43</v>
      </c>
      <c r="F8" s="41" t="s">
        <v>44</v>
      </c>
      <c r="G8" s="41" t="s">
        <v>43</v>
      </c>
      <c r="H8" s="41" t="s">
        <v>44</v>
      </c>
      <c r="I8" s="41" t="s">
        <v>43</v>
      </c>
      <c r="J8" s="41" t="s">
        <v>44</v>
      </c>
      <c r="K8" s="36"/>
      <c r="L8" s="24"/>
    </row>
    <row r="9" spans="1:12">
      <c r="A9" s="42"/>
      <c r="B9" s="140">
        <v>2</v>
      </c>
      <c r="C9" s="42">
        <v>3</v>
      </c>
      <c r="D9" s="42">
        <v>4</v>
      </c>
      <c r="E9" s="41">
        <v>5</v>
      </c>
      <c r="F9" s="41" t="s">
        <v>1</v>
      </c>
      <c r="G9" s="41">
        <v>7</v>
      </c>
      <c r="H9" s="41" t="s">
        <v>2</v>
      </c>
      <c r="I9" s="41">
        <v>9</v>
      </c>
      <c r="J9" s="41" t="s">
        <v>3</v>
      </c>
      <c r="K9" s="41" t="s">
        <v>4</v>
      </c>
      <c r="L9" s="43"/>
    </row>
    <row r="10" spans="1:12" ht="12.75">
      <c r="A10" s="100"/>
      <c r="B10" s="110" t="s">
        <v>18</v>
      </c>
      <c r="C10" s="111"/>
      <c r="D10" s="111"/>
      <c r="E10" s="111"/>
      <c r="F10" s="112"/>
      <c r="G10" s="112"/>
      <c r="H10" s="113"/>
      <c r="I10" s="112"/>
      <c r="J10" s="113"/>
      <c r="K10" s="114"/>
      <c r="L10" s="24"/>
    </row>
    <row r="11" spans="1:12" s="1" customFormat="1" ht="24">
      <c r="A11" s="100">
        <v>1</v>
      </c>
      <c r="B11" s="142" t="s">
        <v>119</v>
      </c>
      <c r="C11" s="104" t="s">
        <v>78</v>
      </c>
      <c r="D11" s="143">
        <v>150</v>
      </c>
      <c r="E11" s="101">
        <v>0</v>
      </c>
      <c r="F11" s="102">
        <f t="shared" ref="F11:F14" si="0">E11*D11</f>
        <v>0</v>
      </c>
      <c r="G11" s="101">
        <v>0</v>
      </c>
      <c r="H11" s="102">
        <f t="shared" ref="H11:H14" si="1">G11*D11</f>
        <v>0</v>
      </c>
      <c r="I11" s="101">
        <v>0</v>
      </c>
      <c r="J11" s="103">
        <f t="shared" ref="J11:J14" si="2">I11*D11</f>
        <v>0</v>
      </c>
      <c r="K11" s="102">
        <f t="shared" ref="K11:K14" si="3">F11+H11+J11</f>
        <v>0</v>
      </c>
      <c r="L11" s="24"/>
    </row>
    <row r="12" spans="1:12" s="1" customFormat="1" ht="12.75">
      <c r="A12" s="100">
        <v>2</v>
      </c>
      <c r="B12" s="142" t="s">
        <v>126</v>
      </c>
      <c r="C12" s="104" t="s">
        <v>16</v>
      </c>
      <c r="D12" s="143">
        <v>15</v>
      </c>
      <c r="E12" s="101">
        <v>0</v>
      </c>
      <c r="F12" s="102">
        <f t="shared" si="0"/>
        <v>0</v>
      </c>
      <c r="G12" s="101">
        <v>0</v>
      </c>
      <c r="H12" s="102">
        <f t="shared" si="1"/>
        <v>0</v>
      </c>
      <c r="I12" s="101">
        <v>0</v>
      </c>
      <c r="J12" s="103">
        <f t="shared" si="2"/>
        <v>0</v>
      </c>
      <c r="K12" s="102">
        <f t="shared" si="3"/>
        <v>0</v>
      </c>
      <c r="L12" s="24"/>
    </row>
    <row r="13" spans="1:12" s="1" customFormat="1" ht="24" customHeight="1">
      <c r="A13" s="100">
        <v>3</v>
      </c>
      <c r="B13" s="142" t="s">
        <v>17</v>
      </c>
      <c r="C13" s="104" t="s">
        <v>19</v>
      </c>
      <c r="D13" s="143">
        <v>3</v>
      </c>
      <c r="E13" s="101">
        <v>0</v>
      </c>
      <c r="F13" s="102">
        <f t="shared" si="0"/>
        <v>0</v>
      </c>
      <c r="G13" s="101">
        <v>0</v>
      </c>
      <c r="H13" s="102">
        <f t="shared" si="1"/>
        <v>0</v>
      </c>
      <c r="I13" s="101">
        <v>0</v>
      </c>
      <c r="J13" s="103">
        <f t="shared" si="2"/>
        <v>0</v>
      </c>
      <c r="K13" s="102">
        <f t="shared" si="3"/>
        <v>0</v>
      </c>
      <c r="L13" s="24"/>
    </row>
    <row r="14" spans="1:12" s="1" customFormat="1" ht="12.75">
      <c r="A14" s="100">
        <v>4</v>
      </c>
      <c r="B14" s="142" t="s">
        <v>8</v>
      </c>
      <c r="C14" s="104" t="s">
        <v>19</v>
      </c>
      <c r="D14" s="143">
        <v>3</v>
      </c>
      <c r="E14" s="101">
        <v>0</v>
      </c>
      <c r="F14" s="102">
        <f t="shared" si="0"/>
        <v>0</v>
      </c>
      <c r="G14" s="101">
        <v>0</v>
      </c>
      <c r="H14" s="102">
        <f t="shared" si="1"/>
        <v>0</v>
      </c>
      <c r="I14" s="101">
        <v>0</v>
      </c>
      <c r="J14" s="103">
        <f t="shared" si="2"/>
        <v>0</v>
      </c>
      <c r="K14" s="102">
        <f t="shared" si="3"/>
        <v>0</v>
      </c>
      <c r="L14" s="24"/>
    </row>
    <row r="15" spans="1:12" s="1" customFormat="1" ht="24">
      <c r="A15" s="100"/>
      <c r="B15" s="105" t="s">
        <v>59</v>
      </c>
      <c r="C15" s="106"/>
      <c r="D15" s="117"/>
      <c r="E15" s="107"/>
      <c r="F15" s="108"/>
      <c r="G15" s="107"/>
      <c r="H15" s="108"/>
      <c r="I15" s="107"/>
      <c r="J15" s="109"/>
      <c r="K15" s="108"/>
      <c r="L15" s="24"/>
    </row>
    <row r="16" spans="1:12" s="1" customFormat="1" ht="12.75">
      <c r="A16" s="100">
        <v>1</v>
      </c>
      <c r="B16" s="142" t="s">
        <v>60</v>
      </c>
      <c r="C16" s="104" t="s">
        <v>16</v>
      </c>
      <c r="D16" s="143">
        <v>42</v>
      </c>
      <c r="E16" s="101">
        <v>0</v>
      </c>
      <c r="F16" s="102">
        <f t="shared" ref="F16:F18" si="4">E16*D16</f>
        <v>0</v>
      </c>
      <c r="G16" s="101">
        <v>0</v>
      </c>
      <c r="H16" s="102">
        <f t="shared" ref="H16:H18" si="5">G16*D16</f>
        <v>0</v>
      </c>
      <c r="I16" s="101">
        <v>0</v>
      </c>
      <c r="J16" s="103">
        <f t="shared" ref="J16:J18" si="6">I16*D16</f>
        <v>0</v>
      </c>
      <c r="K16" s="102">
        <f t="shared" ref="K16:K18" si="7">F16+H16+J16</f>
        <v>0</v>
      </c>
      <c r="L16" s="24"/>
    </row>
    <row r="17" spans="1:12" s="1" customFormat="1" ht="24">
      <c r="A17" s="100">
        <v>2</v>
      </c>
      <c r="B17" s="142" t="s">
        <v>142</v>
      </c>
      <c r="C17" s="104" t="s">
        <v>16</v>
      </c>
      <c r="D17" s="143">
        <v>45</v>
      </c>
      <c r="E17" s="101">
        <v>0</v>
      </c>
      <c r="F17" s="102">
        <f t="shared" si="4"/>
        <v>0</v>
      </c>
      <c r="G17" s="101">
        <v>0</v>
      </c>
      <c r="H17" s="102">
        <f t="shared" si="5"/>
        <v>0</v>
      </c>
      <c r="I17" s="101">
        <v>0</v>
      </c>
      <c r="J17" s="103">
        <f t="shared" si="6"/>
        <v>0</v>
      </c>
      <c r="K17" s="102">
        <f t="shared" si="7"/>
        <v>0</v>
      </c>
      <c r="L17" s="24"/>
    </row>
    <row r="18" spans="1:12" s="1" customFormat="1" ht="24">
      <c r="A18" s="100">
        <v>3</v>
      </c>
      <c r="B18" s="144" t="s">
        <v>143</v>
      </c>
      <c r="C18" s="104" t="s">
        <v>16</v>
      </c>
      <c r="D18" s="143">
        <v>308</v>
      </c>
      <c r="E18" s="101">
        <v>0</v>
      </c>
      <c r="F18" s="102">
        <f t="shared" si="4"/>
        <v>0</v>
      </c>
      <c r="G18" s="101">
        <v>0</v>
      </c>
      <c r="H18" s="102">
        <f t="shared" si="5"/>
        <v>0</v>
      </c>
      <c r="I18" s="101">
        <v>0</v>
      </c>
      <c r="J18" s="103">
        <f t="shared" si="6"/>
        <v>0</v>
      </c>
      <c r="K18" s="102">
        <f t="shared" si="7"/>
        <v>0</v>
      </c>
      <c r="L18" s="24"/>
    </row>
    <row r="19" spans="1:12" s="1" customFormat="1" ht="12.75">
      <c r="A19" s="100"/>
      <c r="B19" s="105" t="s">
        <v>20</v>
      </c>
      <c r="C19" s="106"/>
      <c r="D19" s="117"/>
      <c r="E19" s="107"/>
      <c r="F19" s="108"/>
      <c r="G19" s="107"/>
      <c r="H19" s="108"/>
      <c r="I19" s="107"/>
      <c r="J19" s="109"/>
      <c r="K19" s="108"/>
      <c r="L19" s="24"/>
    </row>
    <row r="20" spans="1:12" s="1" customFormat="1" ht="12.75">
      <c r="A20" s="100">
        <v>1</v>
      </c>
      <c r="B20" s="145" t="s">
        <v>7</v>
      </c>
      <c r="C20" s="146" t="s">
        <v>16</v>
      </c>
      <c r="D20" s="143">
        <v>1.2</v>
      </c>
      <c r="E20" s="101">
        <v>0</v>
      </c>
      <c r="F20" s="102">
        <f>E20*D20</f>
        <v>0</v>
      </c>
      <c r="G20" s="101">
        <v>0</v>
      </c>
      <c r="H20" s="102">
        <f>G20*D20</f>
        <v>0</v>
      </c>
      <c r="I20" s="101">
        <v>0</v>
      </c>
      <c r="J20" s="103">
        <f>I20*D20</f>
        <v>0</v>
      </c>
      <c r="K20" s="102">
        <f>F20+H20+J20</f>
        <v>0</v>
      </c>
      <c r="L20" s="24"/>
    </row>
    <row r="21" spans="1:12" s="1" customFormat="1" ht="12.75">
      <c r="A21" s="100">
        <v>2</v>
      </c>
      <c r="B21" s="148" t="s">
        <v>73</v>
      </c>
      <c r="C21" s="149" t="s">
        <v>21</v>
      </c>
      <c r="D21" s="181">
        <v>82</v>
      </c>
      <c r="E21" s="135">
        <v>0</v>
      </c>
      <c r="F21" s="136">
        <f t="shared" ref="F21:F22" si="8">E21*D21</f>
        <v>0</v>
      </c>
      <c r="G21" s="135">
        <v>0</v>
      </c>
      <c r="H21" s="136">
        <f t="shared" ref="H21:H22" si="9">G21*D21</f>
        <v>0</v>
      </c>
      <c r="I21" s="135">
        <v>0</v>
      </c>
      <c r="J21" s="137">
        <f t="shared" ref="J21:J22" si="10">I21*D21</f>
        <v>0</v>
      </c>
      <c r="K21" s="136">
        <f t="shared" ref="K21:K22" si="11">F21+H21+J21</f>
        <v>0</v>
      </c>
      <c r="L21" s="24"/>
    </row>
    <row r="22" spans="1:12" s="1" customFormat="1" ht="12.75">
      <c r="A22" s="100">
        <v>3</v>
      </c>
      <c r="B22" s="147" t="s">
        <v>91</v>
      </c>
      <c r="C22" s="154" t="s">
        <v>21</v>
      </c>
      <c r="D22" s="143">
        <v>15</v>
      </c>
      <c r="E22" s="101">
        <v>0</v>
      </c>
      <c r="F22" s="102">
        <f t="shared" si="8"/>
        <v>0</v>
      </c>
      <c r="G22" s="101">
        <v>0</v>
      </c>
      <c r="H22" s="102">
        <f t="shared" si="9"/>
        <v>0</v>
      </c>
      <c r="I22" s="101">
        <v>0</v>
      </c>
      <c r="J22" s="103">
        <f t="shared" si="10"/>
        <v>0</v>
      </c>
      <c r="K22" s="102">
        <f t="shared" si="11"/>
        <v>0</v>
      </c>
      <c r="L22" s="24"/>
    </row>
    <row r="23" spans="1:12" s="1" customFormat="1">
      <c r="A23" s="100">
        <v>4</v>
      </c>
      <c r="B23" s="145" t="s">
        <v>72</v>
      </c>
      <c r="C23" s="104" t="s">
        <v>16</v>
      </c>
      <c r="D23" s="143">
        <v>101</v>
      </c>
      <c r="E23" s="101">
        <v>0</v>
      </c>
      <c r="F23" s="102">
        <f t="shared" ref="F23" si="12">E23*D23</f>
        <v>0</v>
      </c>
      <c r="G23" s="101">
        <v>0</v>
      </c>
      <c r="H23" s="102">
        <f t="shared" ref="H23" si="13">G23*D23</f>
        <v>0</v>
      </c>
      <c r="I23" s="101">
        <v>0</v>
      </c>
      <c r="J23" s="103">
        <f t="shared" ref="J23" si="14">I23*D23</f>
        <v>0</v>
      </c>
      <c r="K23" s="102">
        <f t="shared" ref="K23" si="15">F23+H23+J23</f>
        <v>0</v>
      </c>
      <c r="L23" s="46"/>
    </row>
    <row r="24" spans="1:12" s="1" customFormat="1">
      <c r="A24" s="100"/>
      <c r="B24" s="105" t="s">
        <v>22</v>
      </c>
      <c r="C24" s="106"/>
      <c r="D24" s="117"/>
      <c r="E24" s="107"/>
      <c r="F24" s="108"/>
      <c r="G24" s="107"/>
      <c r="H24" s="108"/>
      <c r="I24" s="107"/>
      <c r="J24" s="109"/>
      <c r="K24" s="108"/>
      <c r="L24" s="46"/>
    </row>
    <row r="25" spans="1:12" s="1" customFormat="1" ht="24">
      <c r="A25" s="100">
        <v>1</v>
      </c>
      <c r="B25" s="142" t="s">
        <v>149</v>
      </c>
      <c r="C25" s="104" t="s">
        <v>6</v>
      </c>
      <c r="D25" s="143">
        <v>3</v>
      </c>
      <c r="E25" s="101">
        <v>0</v>
      </c>
      <c r="F25" s="102">
        <f t="shared" ref="F25:F31" si="16">E25*D25</f>
        <v>0</v>
      </c>
      <c r="G25" s="101">
        <v>0</v>
      </c>
      <c r="H25" s="102">
        <f t="shared" ref="H25:H31" si="17">G25*D25</f>
        <v>0</v>
      </c>
      <c r="I25" s="101">
        <v>0</v>
      </c>
      <c r="J25" s="103">
        <f t="shared" ref="J25:J31" si="18">I25*D25</f>
        <v>0</v>
      </c>
      <c r="K25" s="102">
        <f t="shared" ref="K25:K31" si="19">F25+H25+J25</f>
        <v>0</v>
      </c>
      <c r="L25" s="46"/>
    </row>
    <row r="26" spans="1:12" s="1" customFormat="1" ht="24">
      <c r="A26" s="100">
        <v>2</v>
      </c>
      <c r="B26" s="142" t="s">
        <v>150</v>
      </c>
      <c r="C26" s="104" t="s">
        <v>6</v>
      </c>
      <c r="D26" s="143">
        <v>3</v>
      </c>
      <c r="E26" s="101">
        <v>0</v>
      </c>
      <c r="F26" s="102">
        <f t="shared" ref="F26" si="20">E26*D26</f>
        <v>0</v>
      </c>
      <c r="G26" s="101">
        <v>0</v>
      </c>
      <c r="H26" s="102">
        <f t="shared" ref="H26" si="21">G26*D26</f>
        <v>0</v>
      </c>
      <c r="I26" s="101">
        <v>0</v>
      </c>
      <c r="J26" s="103">
        <f t="shared" ref="J26" si="22">I26*D26</f>
        <v>0</v>
      </c>
      <c r="K26" s="102">
        <f t="shared" ref="K26" si="23">F26+H26+J26</f>
        <v>0</v>
      </c>
      <c r="L26" s="46"/>
    </row>
    <row r="27" spans="1:12" s="1" customFormat="1" ht="24">
      <c r="A27" s="100">
        <v>3</v>
      </c>
      <c r="B27" s="142" t="s">
        <v>76</v>
      </c>
      <c r="C27" s="104" t="s">
        <v>6</v>
      </c>
      <c r="D27" s="143">
        <v>1</v>
      </c>
      <c r="E27" s="101">
        <v>0</v>
      </c>
      <c r="F27" s="102">
        <f t="shared" ref="F27" si="24">E27*D27</f>
        <v>0</v>
      </c>
      <c r="G27" s="101">
        <v>0</v>
      </c>
      <c r="H27" s="102">
        <f t="shared" ref="H27" si="25">G27*D27</f>
        <v>0</v>
      </c>
      <c r="I27" s="101">
        <v>0</v>
      </c>
      <c r="J27" s="103">
        <f t="shared" ref="J27" si="26">I27*D27</f>
        <v>0</v>
      </c>
      <c r="K27" s="102">
        <f t="shared" ref="K27" si="27">F27+H27+J27</f>
        <v>0</v>
      </c>
      <c r="L27" s="46"/>
    </row>
    <row r="28" spans="1:12" s="1" customFormat="1">
      <c r="A28" s="100">
        <v>4</v>
      </c>
      <c r="B28" s="142" t="s">
        <v>71</v>
      </c>
      <c r="C28" s="104" t="s">
        <v>6</v>
      </c>
      <c r="D28" s="143">
        <v>3</v>
      </c>
      <c r="E28" s="101">
        <v>0</v>
      </c>
      <c r="F28" s="102">
        <f t="shared" si="16"/>
        <v>0</v>
      </c>
      <c r="G28" s="101">
        <v>0</v>
      </c>
      <c r="H28" s="102">
        <f t="shared" si="17"/>
        <v>0</v>
      </c>
      <c r="I28" s="101">
        <v>0</v>
      </c>
      <c r="J28" s="103">
        <f t="shared" si="18"/>
        <v>0</v>
      </c>
      <c r="K28" s="102">
        <f t="shared" si="19"/>
        <v>0</v>
      </c>
      <c r="L28" s="46"/>
    </row>
    <row r="29" spans="1:12" s="1" customFormat="1" ht="48">
      <c r="A29" s="100">
        <v>5</v>
      </c>
      <c r="B29" s="144" t="s">
        <v>127</v>
      </c>
      <c r="C29" s="104" t="s">
        <v>16</v>
      </c>
      <c r="D29" s="143">
        <v>17.2</v>
      </c>
      <c r="E29" s="101">
        <v>0</v>
      </c>
      <c r="F29" s="102">
        <f t="shared" ref="F29:F30" si="28">E29*D29</f>
        <v>0</v>
      </c>
      <c r="G29" s="101">
        <v>0</v>
      </c>
      <c r="H29" s="102">
        <f t="shared" ref="H29:H30" si="29">G29*D29</f>
        <v>0</v>
      </c>
      <c r="I29" s="101">
        <v>0</v>
      </c>
      <c r="J29" s="103">
        <f t="shared" ref="J29:J30" si="30">I29*D29</f>
        <v>0</v>
      </c>
      <c r="K29" s="102">
        <f t="shared" ref="K29:K30" si="31">F29+H29+J29</f>
        <v>0</v>
      </c>
      <c r="L29" s="46"/>
    </row>
    <row r="30" spans="1:12" s="1" customFormat="1" ht="24">
      <c r="A30" s="100">
        <v>6</v>
      </c>
      <c r="B30" s="180" t="s">
        <v>144</v>
      </c>
      <c r="C30" s="104" t="s">
        <v>6</v>
      </c>
      <c r="D30" s="143">
        <v>2</v>
      </c>
      <c r="E30" s="101">
        <v>0</v>
      </c>
      <c r="F30" s="102">
        <f t="shared" si="28"/>
        <v>0</v>
      </c>
      <c r="G30" s="101">
        <v>0</v>
      </c>
      <c r="H30" s="102">
        <f t="shared" si="29"/>
        <v>0</v>
      </c>
      <c r="I30" s="101">
        <v>0</v>
      </c>
      <c r="J30" s="103">
        <f t="shared" si="30"/>
        <v>0</v>
      </c>
      <c r="K30" s="102">
        <f t="shared" si="31"/>
        <v>0</v>
      </c>
      <c r="L30" s="46"/>
    </row>
    <row r="31" spans="1:12" s="1" customFormat="1" ht="24">
      <c r="A31" s="100">
        <v>7</v>
      </c>
      <c r="B31" s="142" t="s">
        <v>61</v>
      </c>
      <c r="C31" s="104" t="s">
        <v>6</v>
      </c>
      <c r="D31" s="143">
        <v>12</v>
      </c>
      <c r="E31" s="101">
        <v>0</v>
      </c>
      <c r="F31" s="102">
        <f t="shared" si="16"/>
        <v>0</v>
      </c>
      <c r="G31" s="101">
        <v>0</v>
      </c>
      <c r="H31" s="102">
        <f t="shared" si="17"/>
        <v>0</v>
      </c>
      <c r="I31" s="101">
        <v>0</v>
      </c>
      <c r="J31" s="103">
        <f t="shared" si="18"/>
        <v>0</v>
      </c>
      <c r="K31" s="102">
        <f t="shared" si="19"/>
        <v>0</v>
      </c>
      <c r="L31" s="24"/>
    </row>
    <row r="32" spans="1:12" s="1" customFormat="1">
      <c r="A32" s="100"/>
      <c r="B32" s="105" t="s">
        <v>62</v>
      </c>
      <c r="C32" s="106"/>
      <c r="D32" s="117"/>
      <c r="E32" s="107"/>
      <c r="F32" s="108"/>
      <c r="G32" s="107"/>
      <c r="H32" s="108"/>
      <c r="I32" s="107"/>
      <c r="J32" s="109"/>
      <c r="K32" s="108"/>
      <c r="L32" s="46"/>
    </row>
    <row r="33" spans="1:12" s="1" customFormat="1" ht="24">
      <c r="A33" s="100">
        <v>1</v>
      </c>
      <c r="B33" s="155" t="s">
        <v>92</v>
      </c>
      <c r="C33" s="104" t="s">
        <v>16</v>
      </c>
      <c r="D33" s="143">
        <v>88</v>
      </c>
      <c r="E33" s="101">
        <v>0</v>
      </c>
      <c r="F33" s="102">
        <f t="shared" ref="F33:F36" si="32">E33*D33</f>
        <v>0</v>
      </c>
      <c r="G33" s="101">
        <v>0</v>
      </c>
      <c r="H33" s="102">
        <f t="shared" ref="H33:H36" si="33">G33*D33</f>
        <v>0</v>
      </c>
      <c r="I33" s="101">
        <v>0</v>
      </c>
      <c r="J33" s="103">
        <f t="shared" ref="J33:J36" si="34">I33*D33</f>
        <v>0</v>
      </c>
      <c r="K33" s="102">
        <f t="shared" ref="K33:K36" si="35">F33+H33+J33</f>
        <v>0</v>
      </c>
      <c r="L33" s="46"/>
    </row>
    <row r="34" spans="1:12" s="1" customFormat="1" ht="24">
      <c r="A34" s="100">
        <v>2</v>
      </c>
      <c r="B34" s="155" t="s">
        <v>121</v>
      </c>
      <c r="C34" s="104" t="s">
        <v>16</v>
      </c>
      <c r="D34" s="143">
        <v>17</v>
      </c>
      <c r="E34" s="101">
        <v>0</v>
      </c>
      <c r="F34" s="102">
        <f t="shared" si="32"/>
        <v>0</v>
      </c>
      <c r="G34" s="101">
        <v>0</v>
      </c>
      <c r="H34" s="102">
        <f t="shared" si="33"/>
        <v>0</v>
      </c>
      <c r="I34" s="101">
        <v>0</v>
      </c>
      <c r="J34" s="103">
        <f t="shared" si="34"/>
        <v>0</v>
      </c>
      <c r="K34" s="102">
        <f t="shared" si="35"/>
        <v>0</v>
      </c>
      <c r="L34" s="46"/>
    </row>
    <row r="35" spans="1:12" s="1" customFormat="1">
      <c r="A35" s="100">
        <v>3</v>
      </c>
      <c r="B35" s="155" t="s">
        <v>120</v>
      </c>
      <c r="C35" s="104" t="s">
        <v>6</v>
      </c>
      <c r="D35" s="143">
        <v>8</v>
      </c>
      <c r="E35" s="101">
        <v>0</v>
      </c>
      <c r="F35" s="102">
        <f t="shared" si="32"/>
        <v>0</v>
      </c>
      <c r="G35" s="101">
        <v>0</v>
      </c>
      <c r="H35" s="102">
        <f t="shared" si="33"/>
        <v>0</v>
      </c>
      <c r="I35" s="101">
        <v>0</v>
      </c>
      <c r="J35" s="103">
        <f t="shared" si="34"/>
        <v>0</v>
      </c>
      <c r="K35" s="102">
        <f t="shared" si="35"/>
        <v>0</v>
      </c>
      <c r="L35" s="46"/>
    </row>
    <row r="36" spans="1:12" s="1" customFormat="1" ht="24">
      <c r="A36" s="100">
        <v>4</v>
      </c>
      <c r="B36" s="155" t="s">
        <v>93</v>
      </c>
      <c r="C36" s="104" t="s">
        <v>16</v>
      </c>
      <c r="D36" s="143">
        <v>105</v>
      </c>
      <c r="E36" s="101">
        <v>0</v>
      </c>
      <c r="F36" s="102">
        <f t="shared" si="32"/>
        <v>0</v>
      </c>
      <c r="G36" s="101">
        <v>0</v>
      </c>
      <c r="H36" s="102">
        <f t="shared" si="33"/>
        <v>0</v>
      </c>
      <c r="I36" s="101">
        <v>0</v>
      </c>
      <c r="J36" s="103">
        <f t="shared" si="34"/>
        <v>0</v>
      </c>
      <c r="K36" s="102">
        <f t="shared" si="35"/>
        <v>0</v>
      </c>
      <c r="L36" s="46"/>
    </row>
    <row r="37" spans="1:12" s="1" customFormat="1">
      <c r="A37" s="100"/>
      <c r="B37" s="105" t="s">
        <v>26</v>
      </c>
      <c r="C37" s="106"/>
      <c r="D37" s="117"/>
      <c r="E37" s="107"/>
      <c r="F37" s="108"/>
      <c r="G37" s="107"/>
      <c r="H37" s="109"/>
      <c r="I37" s="107"/>
      <c r="J37" s="109"/>
      <c r="K37" s="108"/>
      <c r="L37" s="46"/>
    </row>
    <row r="38" spans="1:12" s="1" customFormat="1">
      <c r="A38" s="100">
        <v>1</v>
      </c>
      <c r="B38" s="142" t="s">
        <v>63</v>
      </c>
      <c r="C38" s="116" t="s">
        <v>15</v>
      </c>
      <c r="D38" s="143">
        <v>1</v>
      </c>
      <c r="E38" s="101">
        <v>0</v>
      </c>
      <c r="F38" s="102">
        <f t="shared" ref="F38" si="36">E38*D38</f>
        <v>0</v>
      </c>
      <c r="G38" s="101">
        <v>0</v>
      </c>
      <c r="H38" s="102">
        <f t="shared" ref="H38" si="37">G38*D38</f>
        <v>0</v>
      </c>
      <c r="I38" s="101">
        <v>0</v>
      </c>
      <c r="J38" s="103">
        <f t="shared" ref="J38" si="38">I38*D38</f>
        <v>0</v>
      </c>
      <c r="K38" s="102">
        <f t="shared" ref="K38" si="39">F38+H38+J38</f>
        <v>0</v>
      </c>
      <c r="L38" s="46"/>
    </row>
    <row r="39" spans="1:12" s="1" customFormat="1" ht="24">
      <c r="A39" s="100">
        <v>2</v>
      </c>
      <c r="B39" s="142" t="s">
        <v>65</v>
      </c>
      <c r="C39" s="104" t="s">
        <v>64</v>
      </c>
      <c r="D39" s="143">
        <v>1</v>
      </c>
      <c r="E39" s="101">
        <v>0</v>
      </c>
      <c r="F39" s="102">
        <f t="shared" ref="F39" si="40">E39*D39</f>
        <v>0</v>
      </c>
      <c r="G39" s="101">
        <v>0</v>
      </c>
      <c r="H39" s="102">
        <f t="shared" ref="H39" si="41">G39*D39</f>
        <v>0</v>
      </c>
      <c r="I39" s="101">
        <v>0</v>
      </c>
      <c r="J39" s="103">
        <f t="shared" ref="J39" si="42">I39*D39</f>
        <v>0</v>
      </c>
      <c r="K39" s="102">
        <f t="shared" ref="K39" si="43">F39+H39+J39</f>
        <v>0</v>
      </c>
      <c r="L39" s="46"/>
    </row>
    <row r="40" spans="1:12" s="1" customFormat="1">
      <c r="A40" s="100">
        <v>3</v>
      </c>
      <c r="B40" s="150" t="s">
        <v>125</v>
      </c>
      <c r="C40" s="104" t="s">
        <v>64</v>
      </c>
      <c r="D40" s="152">
        <v>3</v>
      </c>
      <c r="E40" s="101">
        <v>0</v>
      </c>
      <c r="F40" s="102">
        <f t="shared" ref="F40" si="44">E40*D40</f>
        <v>0</v>
      </c>
      <c r="G40" s="101">
        <v>0</v>
      </c>
      <c r="H40" s="102">
        <f t="shared" ref="H40" si="45">G40*D40</f>
        <v>0</v>
      </c>
      <c r="I40" s="101">
        <v>0</v>
      </c>
      <c r="J40" s="103">
        <f t="shared" ref="J40" si="46">I40*D40</f>
        <v>0</v>
      </c>
      <c r="K40" s="102">
        <f t="shared" ref="K40" si="47">F40+H40+J40</f>
        <v>0</v>
      </c>
      <c r="L40" s="46"/>
    </row>
    <row r="41" spans="1:12" s="1" customFormat="1">
      <c r="A41" s="100">
        <v>4</v>
      </c>
      <c r="B41" s="171" t="s">
        <v>77</v>
      </c>
      <c r="C41" s="141" t="s">
        <v>15</v>
      </c>
      <c r="D41" s="153">
        <v>1</v>
      </c>
      <c r="E41" s="172">
        <v>0</v>
      </c>
      <c r="F41" s="173">
        <f t="shared" ref="F41" si="48">E41*D41</f>
        <v>0</v>
      </c>
      <c r="G41" s="172">
        <v>0</v>
      </c>
      <c r="H41" s="173">
        <f t="shared" ref="H41" si="49">G41*D41</f>
        <v>0</v>
      </c>
      <c r="I41" s="172">
        <v>0</v>
      </c>
      <c r="J41" s="174">
        <f t="shared" ref="J41" si="50">I41*D41</f>
        <v>0</v>
      </c>
      <c r="K41" s="173">
        <f t="shared" ref="K41" si="51">F41+H41+J41</f>
        <v>0</v>
      </c>
      <c r="L41" s="46"/>
    </row>
    <row r="42" spans="1:12" s="1" customFormat="1" ht="36">
      <c r="A42" s="100">
        <v>5</v>
      </c>
      <c r="B42" s="151" t="s">
        <v>151</v>
      </c>
      <c r="C42" s="122" t="s">
        <v>15</v>
      </c>
      <c r="D42" s="152">
        <v>4</v>
      </c>
      <c r="E42" s="175">
        <v>0</v>
      </c>
      <c r="F42" s="176">
        <f t="shared" ref="F42" si="52">E42*D42</f>
        <v>0</v>
      </c>
      <c r="G42" s="175">
        <v>0</v>
      </c>
      <c r="H42" s="176">
        <f t="shared" ref="H42" si="53">G42*D42</f>
        <v>0</v>
      </c>
      <c r="I42" s="175">
        <v>0</v>
      </c>
      <c r="J42" s="176">
        <f t="shared" ref="J42" si="54">I42*D42</f>
        <v>0</v>
      </c>
      <c r="K42" s="176">
        <f t="shared" ref="K42" si="55">F42+H42+J42</f>
        <v>0</v>
      </c>
      <c r="L42" s="46"/>
    </row>
    <row r="43" spans="1:12" s="1" customFormat="1" ht="24">
      <c r="A43" s="100">
        <v>6</v>
      </c>
      <c r="B43" s="151" t="s">
        <v>124</v>
      </c>
      <c r="C43" s="122" t="s">
        <v>15</v>
      </c>
      <c r="D43" s="152">
        <v>12</v>
      </c>
      <c r="E43" s="175">
        <v>0</v>
      </c>
      <c r="F43" s="176">
        <f t="shared" ref="F43:F45" si="56">E43*D43</f>
        <v>0</v>
      </c>
      <c r="G43" s="175">
        <v>0</v>
      </c>
      <c r="H43" s="176">
        <f t="shared" ref="H43:H45" si="57">G43*D43</f>
        <v>0</v>
      </c>
      <c r="I43" s="175">
        <v>0</v>
      </c>
      <c r="J43" s="176">
        <f t="shared" ref="J43:J45" si="58">I43*D43</f>
        <v>0</v>
      </c>
      <c r="K43" s="176">
        <f t="shared" ref="K43:K45" si="59">F43+H43+J43</f>
        <v>0</v>
      </c>
      <c r="L43" s="46"/>
    </row>
    <row r="44" spans="1:12" s="1" customFormat="1">
      <c r="A44" s="100">
        <v>7</v>
      </c>
      <c r="B44" s="177" t="s">
        <v>122</v>
      </c>
      <c r="C44" s="178" t="s">
        <v>21</v>
      </c>
      <c r="D44" s="152">
        <v>24</v>
      </c>
      <c r="E44" s="175">
        <v>0</v>
      </c>
      <c r="F44" s="176">
        <f t="shared" si="56"/>
        <v>0</v>
      </c>
      <c r="G44" s="175">
        <v>0</v>
      </c>
      <c r="H44" s="176">
        <f t="shared" si="57"/>
        <v>0</v>
      </c>
      <c r="I44" s="175">
        <v>0</v>
      </c>
      <c r="J44" s="176">
        <f t="shared" si="58"/>
        <v>0</v>
      </c>
      <c r="K44" s="176">
        <f t="shared" si="59"/>
        <v>0</v>
      </c>
      <c r="L44" s="46"/>
    </row>
    <row r="45" spans="1:12" s="1" customFormat="1">
      <c r="A45" s="100">
        <v>8</v>
      </c>
      <c r="B45" s="179" t="s">
        <v>123</v>
      </c>
      <c r="C45" s="178" t="s">
        <v>15</v>
      </c>
      <c r="D45" s="152">
        <v>12</v>
      </c>
      <c r="E45" s="175">
        <v>0</v>
      </c>
      <c r="F45" s="176">
        <f t="shared" si="56"/>
        <v>0</v>
      </c>
      <c r="G45" s="175">
        <v>0</v>
      </c>
      <c r="H45" s="176">
        <f t="shared" si="57"/>
        <v>0</v>
      </c>
      <c r="I45" s="175">
        <v>0</v>
      </c>
      <c r="J45" s="176">
        <f t="shared" si="58"/>
        <v>0</v>
      </c>
      <c r="K45" s="176">
        <f t="shared" si="59"/>
        <v>0</v>
      </c>
      <c r="L45" s="46"/>
    </row>
    <row r="46" spans="1:12" s="1" customFormat="1">
      <c r="A46" s="49"/>
      <c r="B46" s="50" t="s">
        <v>9</v>
      </c>
      <c r="C46" s="51"/>
      <c r="D46" s="52"/>
      <c r="E46" s="53"/>
      <c r="F46" s="9">
        <f>SUM(F11:F45)</f>
        <v>0</v>
      </c>
      <c r="G46" s="54"/>
      <c r="H46" s="55">
        <f>SUM(H11:H45)</f>
        <v>0</v>
      </c>
      <c r="I46" s="54"/>
      <c r="J46" s="55">
        <f>SUM(J11:J45)</f>
        <v>0</v>
      </c>
      <c r="K46" s="9">
        <f>F46+H46+J46</f>
        <v>0</v>
      </c>
      <c r="L46" s="46"/>
    </row>
    <row r="47" spans="1:12" s="1" customFormat="1">
      <c r="A47" s="49"/>
      <c r="B47" s="56" t="s">
        <v>10</v>
      </c>
      <c r="C47" s="57">
        <v>0</v>
      </c>
      <c r="D47" s="52"/>
      <c r="E47" s="53"/>
      <c r="F47" s="44"/>
      <c r="G47" s="53"/>
      <c r="H47" s="9"/>
      <c r="I47" s="53"/>
      <c r="J47" s="45"/>
      <c r="K47" s="9">
        <f>K46*C47</f>
        <v>0</v>
      </c>
      <c r="L47" s="46"/>
    </row>
    <row r="48" spans="1:12" s="1" customFormat="1">
      <c r="A48" s="49"/>
      <c r="B48" s="56" t="s">
        <v>11</v>
      </c>
      <c r="C48" s="51"/>
      <c r="D48" s="52"/>
      <c r="E48" s="53"/>
      <c r="F48" s="44"/>
      <c r="G48" s="53"/>
      <c r="H48" s="9"/>
      <c r="I48" s="53"/>
      <c r="J48" s="45"/>
      <c r="K48" s="9">
        <f>K46+K47</f>
        <v>0</v>
      </c>
      <c r="L48" s="46"/>
    </row>
    <row r="49" spans="1:12" s="1" customFormat="1">
      <c r="A49" s="49"/>
      <c r="B49" s="56" t="s">
        <v>12</v>
      </c>
      <c r="C49" s="57">
        <v>0</v>
      </c>
      <c r="D49" s="52"/>
      <c r="E49" s="53"/>
      <c r="F49" s="44"/>
      <c r="G49" s="53"/>
      <c r="H49" s="9"/>
      <c r="I49" s="53"/>
      <c r="J49" s="45"/>
      <c r="K49" s="9">
        <f>K48*C49</f>
        <v>0</v>
      </c>
      <c r="L49" s="46"/>
    </row>
    <row r="50" spans="1:12" s="1" customFormat="1">
      <c r="A50" s="49"/>
      <c r="B50" s="50" t="s">
        <v>11</v>
      </c>
      <c r="C50" s="51"/>
      <c r="D50" s="52"/>
      <c r="E50" s="53"/>
      <c r="F50" s="44"/>
      <c r="G50" s="53"/>
      <c r="H50" s="9"/>
      <c r="I50" s="53"/>
      <c r="J50" s="45"/>
      <c r="K50" s="9">
        <f>K49+K48</f>
        <v>0</v>
      </c>
      <c r="L50" s="46"/>
    </row>
    <row r="51" spans="1:12" s="1" customFormat="1">
      <c r="A51" s="49"/>
      <c r="B51" s="50" t="s">
        <v>13</v>
      </c>
      <c r="C51" s="58">
        <v>0.18</v>
      </c>
      <c r="D51" s="59"/>
      <c r="E51" s="53"/>
      <c r="F51" s="44"/>
      <c r="G51" s="53"/>
      <c r="H51" s="9"/>
      <c r="I51" s="53"/>
      <c r="J51" s="45"/>
      <c r="K51" s="9">
        <f>K50*C51</f>
        <v>0</v>
      </c>
      <c r="L51" s="46"/>
    </row>
    <row r="52" spans="1:12" s="1" customFormat="1">
      <c r="A52" s="32"/>
      <c r="B52" s="60" t="s">
        <v>14</v>
      </c>
      <c r="C52" s="32"/>
      <c r="D52" s="61"/>
      <c r="E52" s="62"/>
      <c r="F52" s="63"/>
      <c r="G52" s="62"/>
      <c r="H52" s="64"/>
      <c r="I52" s="62"/>
      <c r="J52" s="65"/>
      <c r="K52" s="64">
        <f>K50+K51</f>
        <v>0</v>
      </c>
      <c r="L52" s="46"/>
    </row>
    <row r="53" spans="1:12" s="1" customFormat="1">
      <c r="A53" s="15"/>
      <c r="B53" s="66"/>
      <c r="C53" s="15"/>
      <c r="D53" s="67"/>
      <c r="E53" s="15"/>
      <c r="F53" s="15"/>
      <c r="G53" s="15"/>
      <c r="H53" s="15"/>
      <c r="I53" s="15"/>
      <c r="J53" s="15"/>
      <c r="K53" s="15"/>
      <c r="L53" s="46"/>
    </row>
    <row r="54" spans="1:12" s="1" customFormat="1">
      <c r="A54" s="15"/>
      <c r="B54" s="66"/>
      <c r="C54" s="15"/>
      <c r="D54" s="67"/>
      <c r="E54" s="15"/>
      <c r="F54" s="15"/>
      <c r="G54" s="15"/>
      <c r="H54" s="15"/>
      <c r="I54" s="15"/>
      <c r="J54" s="15"/>
      <c r="K54" s="15"/>
      <c r="L54" s="46"/>
    </row>
    <row r="55" spans="1:12" s="1" customFormat="1">
      <c r="A55" s="15"/>
      <c r="B55" s="66"/>
      <c r="C55" s="15"/>
      <c r="D55" s="67"/>
      <c r="E55" s="13"/>
      <c r="F55" s="15"/>
      <c r="G55" s="15"/>
      <c r="H55" s="15"/>
      <c r="I55" s="15"/>
      <c r="J55" s="15"/>
      <c r="K55" s="15"/>
      <c r="L55" s="46"/>
    </row>
    <row r="56" spans="1:12" s="1" customFormat="1">
      <c r="B56" s="68"/>
      <c r="D56" s="69"/>
      <c r="L56" s="46"/>
    </row>
    <row r="57" spans="1:12" s="1" customFormat="1">
      <c r="B57" s="68"/>
      <c r="D57" s="69"/>
      <c r="L57" s="46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selection activeCell="B84" sqref="B84"/>
    </sheetView>
  </sheetViews>
  <sheetFormatPr defaultColWidth="9.140625" defaultRowHeight="15"/>
  <cols>
    <col min="1" max="1" width="3.85546875" style="77" bestFit="1" customWidth="1"/>
    <col min="2" max="2" width="71" style="78" customWidth="1"/>
    <col min="3" max="3" width="9.140625" style="77" customWidth="1"/>
    <col min="4" max="4" width="9.85546875" style="77" customWidth="1"/>
    <col min="5" max="5" width="15.28515625" style="78" customWidth="1"/>
    <col min="6" max="6" width="8.140625" style="77" customWidth="1"/>
    <col min="7" max="7" width="13.85546875" style="99" customWidth="1"/>
    <col min="8" max="8" width="5.85546875" style="77" customWidth="1"/>
    <col min="9" max="9" width="12.42578125" style="77" customWidth="1"/>
    <col min="10" max="10" width="8.42578125" style="77" customWidth="1"/>
    <col min="11" max="11" width="11.42578125" style="77" customWidth="1"/>
    <col min="12" max="16384" width="9.140625" style="77"/>
  </cols>
  <sheetData>
    <row r="1" spans="1:11" s="76" customFormat="1">
      <c r="A1" s="72"/>
      <c r="B1" s="157" t="s">
        <v>46</v>
      </c>
      <c r="C1" s="72"/>
      <c r="D1" s="72"/>
      <c r="E1" s="73"/>
      <c r="F1" s="72"/>
      <c r="G1" s="72"/>
      <c r="H1" s="74"/>
      <c r="I1" s="74"/>
      <c r="J1" s="75"/>
      <c r="K1" s="75"/>
    </row>
    <row r="2" spans="1:11" s="76" customFormat="1">
      <c r="A2" s="72"/>
      <c r="B2" s="190" t="s">
        <v>148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 s="76" customFormat="1">
      <c r="A3" s="72"/>
      <c r="B3" s="72"/>
      <c r="C3" s="72"/>
      <c r="D3" s="72"/>
      <c r="E3" s="73"/>
      <c r="F3" s="72"/>
      <c r="G3" s="72"/>
      <c r="H3" s="72"/>
      <c r="I3" s="74"/>
      <c r="J3" s="75"/>
      <c r="K3" s="75"/>
    </row>
    <row r="4" spans="1:11" s="76" customFormat="1">
      <c r="A4" s="200" t="s">
        <v>47</v>
      </c>
      <c r="B4" s="200"/>
      <c r="C4" s="168"/>
      <c r="D4" s="168"/>
      <c r="E4" s="169"/>
      <c r="F4" s="168"/>
      <c r="G4" s="168"/>
      <c r="H4" s="168"/>
      <c r="I4" s="26"/>
      <c r="J4" s="47"/>
      <c r="K4" s="75"/>
    </row>
    <row r="5" spans="1:11" s="76" customFormat="1">
      <c r="A5" s="168"/>
      <c r="B5" s="168" t="s">
        <v>23</v>
      </c>
      <c r="C5" s="168" t="s">
        <v>48</v>
      </c>
      <c r="D5" s="168"/>
      <c r="E5" s="169"/>
      <c r="F5" s="168"/>
      <c r="G5" s="168"/>
      <c r="H5" s="170">
        <f>K82</f>
        <v>0</v>
      </c>
      <c r="I5" s="26" t="s">
        <v>58</v>
      </c>
      <c r="J5" s="47"/>
      <c r="K5" s="75"/>
    </row>
    <row r="6" spans="1:11" s="76" customFormat="1" ht="15.75">
      <c r="A6" s="77"/>
      <c r="B6" s="77"/>
      <c r="C6" s="77"/>
      <c r="D6" s="77"/>
      <c r="E6" s="78"/>
      <c r="F6" s="77"/>
      <c r="G6" s="77"/>
      <c r="H6" s="72"/>
      <c r="I6" s="75"/>
      <c r="J6" s="75"/>
      <c r="K6" s="75"/>
    </row>
    <row r="7" spans="1:11">
      <c r="A7" s="32"/>
      <c r="B7" s="33" t="s">
        <v>38</v>
      </c>
      <c r="C7" s="34"/>
      <c r="D7" s="35"/>
      <c r="E7" s="193" t="s">
        <v>39</v>
      </c>
      <c r="F7" s="194"/>
      <c r="G7" s="194"/>
      <c r="H7" s="194"/>
      <c r="I7" s="194"/>
      <c r="J7" s="195"/>
      <c r="K7" s="36" t="s">
        <v>28</v>
      </c>
    </row>
    <row r="8" spans="1:11" ht="38.25">
      <c r="A8" s="165" t="s">
        <v>0</v>
      </c>
      <c r="B8" s="138" t="s">
        <v>40</v>
      </c>
      <c r="C8" s="138" t="s">
        <v>41</v>
      </c>
      <c r="D8" s="138" t="s">
        <v>42</v>
      </c>
      <c r="E8" s="201" t="s">
        <v>57</v>
      </c>
      <c r="F8" s="202"/>
      <c r="G8" s="201" t="s">
        <v>50</v>
      </c>
      <c r="H8" s="202"/>
      <c r="I8" s="201" t="s">
        <v>51</v>
      </c>
      <c r="J8" s="202"/>
      <c r="K8" s="36"/>
    </row>
    <row r="9" spans="1:11">
      <c r="A9" s="166"/>
      <c r="B9" s="139"/>
      <c r="C9" s="167"/>
      <c r="D9" s="167"/>
      <c r="E9" s="41" t="s">
        <v>43</v>
      </c>
      <c r="F9" s="41" t="s">
        <v>44</v>
      </c>
      <c r="G9" s="41" t="s">
        <v>43</v>
      </c>
      <c r="H9" s="41" t="s">
        <v>44</v>
      </c>
      <c r="I9" s="41" t="s">
        <v>43</v>
      </c>
      <c r="J9" s="41" t="s">
        <v>44</v>
      </c>
      <c r="K9" s="36"/>
    </row>
    <row r="10" spans="1:11">
      <c r="A10" s="41"/>
      <c r="B10" s="140">
        <v>2</v>
      </c>
      <c r="C10" s="41">
        <v>3</v>
      </c>
      <c r="D10" s="41">
        <v>4</v>
      </c>
      <c r="E10" s="41">
        <v>5</v>
      </c>
      <c r="F10" s="41" t="s">
        <v>1</v>
      </c>
      <c r="G10" s="41">
        <v>7</v>
      </c>
      <c r="H10" s="41" t="s">
        <v>2</v>
      </c>
      <c r="I10" s="41">
        <v>9</v>
      </c>
      <c r="J10" s="41" t="s">
        <v>3</v>
      </c>
      <c r="K10" s="41" t="s">
        <v>4</v>
      </c>
    </row>
    <row r="11" spans="1:11">
      <c r="A11" s="206" t="s">
        <v>37</v>
      </c>
      <c r="B11" s="207"/>
      <c r="C11" s="208"/>
      <c r="D11" s="156"/>
      <c r="E11" s="119"/>
      <c r="F11" s="120"/>
      <c r="G11" s="123"/>
      <c r="H11" s="120"/>
      <c r="I11" s="119"/>
      <c r="J11" s="121"/>
      <c r="K11" s="115"/>
    </row>
    <row r="12" spans="1:11" s="161" customFormat="1" ht="12.75">
      <c r="A12" s="124">
        <v>1</v>
      </c>
      <c r="B12" s="158" t="s">
        <v>66</v>
      </c>
      <c r="C12" s="125" t="s">
        <v>24</v>
      </c>
      <c r="D12" s="159">
        <v>600</v>
      </c>
      <c r="E12" s="160">
        <v>0</v>
      </c>
      <c r="F12" s="126">
        <f t="shared" ref="F12:F75" si="0">E12*D12</f>
        <v>0</v>
      </c>
      <c r="G12" s="160">
        <v>0</v>
      </c>
      <c r="H12" s="126">
        <f t="shared" ref="H12:H75" si="1">G12*D12</f>
        <v>0</v>
      </c>
      <c r="I12" s="160">
        <v>0</v>
      </c>
      <c r="J12" s="127">
        <f t="shared" ref="J12:J75" si="2">I12*D12</f>
        <v>0</v>
      </c>
      <c r="K12" s="128">
        <f t="shared" ref="K12:K75" si="3">F12+H12+J12</f>
        <v>0</v>
      </c>
    </row>
    <row r="13" spans="1:11" s="161" customFormat="1" ht="12.75">
      <c r="A13" s="124">
        <v>2</v>
      </c>
      <c r="B13" s="158" t="s">
        <v>30</v>
      </c>
      <c r="C13" s="125" t="s">
        <v>24</v>
      </c>
      <c r="D13" s="159">
        <v>700</v>
      </c>
      <c r="E13" s="160">
        <v>0</v>
      </c>
      <c r="F13" s="126">
        <f t="shared" si="0"/>
        <v>0</v>
      </c>
      <c r="G13" s="160">
        <v>0</v>
      </c>
      <c r="H13" s="126">
        <f t="shared" si="1"/>
        <v>0</v>
      </c>
      <c r="I13" s="160">
        <v>0</v>
      </c>
      <c r="J13" s="127">
        <f t="shared" si="2"/>
        <v>0</v>
      </c>
      <c r="K13" s="128">
        <f t="shared" si="3"/>
        <v>0</v>
      </c>
    </row>
    <row r="14" spans="1:11" s="161" customFormat="1" ht="12.75">
      <c r="A14" s="124">
        <v>3</v>
      </c>
      <c r="B14" s="158" t="s">
        <v>128</v>
      </c>
      <c r="C14" s="125" t="s">
        <v>24</v>
      </c>
      <c r="D14" s="159">
        <v>10</v>
      </c>
      <c r="E14" s="160">
        <v>0</v>
      </c>
      <c r="F14" s="126">
        <f t="shared" si="0"/>
        <v>0</v>
      </c>
      <c r="G14" s="160">
        <v>0</v>
      </c>
      <c r="H14" s="126">
        <f t="shared" si="1"/>
        <v>0</v>
      </c>
      <c r="I14" s="160">
        <v>0</v>
      </c>
      <c r="J14" s="127">
        <f t="shared" si="2"/>
        <v>0</v>
      </c>
      <c r="K14" s="128">
        <f t="shared" si="3"/>
        <v>0</v>
      </c>
    </row>
    <row r="15" spans="1:11" s="161" customFormat="1" ht="12.75">
      <c r="A15" s="124">
        <v>4</v>
      </c>
      <c r="B15" s="158" t="s">
        <v>80</v>
      </c>
      <c r="C15" s="125" t="s">
        <v>24</v>
      </c>
      <c r="D15" s="159">
        <v>10</v>
      </c>
      <c r="E15" s="160">
        <v>0</v>
      </c>
      <c r="F15" s="126">
        <f t="shared" si="0"/>
        <v>0</v>
      </c>
      <c r="G15" s="160">
        <v>0</v>
      </c>
      <c r="H15" s="126">
        <f t="shared" si="1"/>
        <v>0</v>
      </c>
      <c r="I15" s="160">
        <v>0</v>
      </c>
      <c r="J15" s="127">
        <f t="shared" si="2"/>
        <v>0</v>
      </c>
      <c r="K15" s="128">
        <f t="shared" si="3"/>
        <v>0</v>
      </c>
    </row>
    <row r="16" spans="1:11" s="161" customFormat="1" ht="12.75">
      <c r="A16" s="124">
        <v>5</v>
      </c>
      <c r="B16" s="158" t="s">
        <v>147</v>
      </c>
      <c r="C16" s="125" t="s">
        <v>24</v>
      </c>
      <c r="D16" s="159">
        <v>50</v>
      </c>
      <c r="E16" s="160">
        <v>0</v>
      </c>
      <c r="F16" s="126">
        <f t="shared" si="0"/>
        <v>0</v>
      </c>
      <c r="G16" s="160">
        <v>0</v>
      </c>
      <c r="H16" s="126">
        <f t="shared" si="1"/>
        <v>0</v>
      </c>
      <c r="I16" s="160">
        <v>0</v>
      </c>
      <c r="J16" s="127">
        <f t="shared" si="2"/>
        <v>0</v>
      </c>
      <c r="K16" s="128">
        <f t="shared" si="3"/>
        <v>0</v>
      </c>
    </row>
    <row r="17" spans="1:11" s="161" customFormat="1" ht="12">
      <c r="A17" s="209" t="s">
        <v>67</v>
      </c>
      <c r="B17" s="210"/>
      <c r="C17" s="210"/>
      <c r="D17" s="210"/>
      <c r="E17" s="129"/>
      <c r="F17" s="130"/>
      <c r="G17" s="129"/>
      <c r="H17" s="130"/>
      <c r="I17" s="129"/>
      <c r="J17" s="131"/>
      <c r="K17" s="132"/>
    </row>
    <row r="18" spans="1:11" s="161" customFormat="1" ht="12.75">
      <c r="A18" s="124">
        <v>1</v>
      </c>
      <c r="B18" s="162" t="s">
        <v>68</v>
      </c>
      <c r="C18" s="125" t="s">
        <v>24</v>
      </c>
      <c r="D18" s="159">
        <v>400</v>
      </c>
      <c r="E18" s="160">
        <v>0</v>
      </c>
      <c r="F18" s="126">
        <f t="shared" si="0"/>
        <v>0</v>
      </c>
      <c r="G18" s="160">
        <v>0</v>
      </c>
      <c r="H18" s="126">
        <f t="shared" si="1"/>
        <v>0</v>
      </c>
      <c r="I18" s="160">
        <v>0</v>
      </c>
      <c r="J18" s="127">
        <f t="shared" si="2"/>
        <v>0</v>
      </c>
      <c r="K18" s="128">
        <f t="shared" si="3"/>
        <v>0</v>
      </c>
    </row>
    <row r="19" spans="1:11" s="161" customFormat="1" ht="12.75">
      <c r="A19" s="124">
        <v>2</v>
      </c>
      <c r="B19" s="162" t="s">
        <v>94</v>
      </c>
      <c r="C19" s="125" t="s">
        <v>24</v>
      </c>
      <c r="D19" s="159">
        <v>100</v>
      </c>
      <c r="E19" s="160">
        <v>0</v>
      </c>
      <c r="F19" s="126">
        <f t="shared" si="0"/>
        <v>0</v>
      </c>
      <c r="G19" s="160">
        <v>0</v>
      </c>
      <c r="H19" s="126">
        <f t="shared" si="1"/>
        <v>0</v>
      </c>
      <c r="I19" s="160">
        <v>0</v>
      </c>
      <c r="J19" s="127">
        <f t="shared" si="2"/>
        <v>0</v>
      </c>
      <c r="K19" s="128">
        <f t="shared" si="3"/>
        <v>0</v>
      </c>
    </row>
    <row r="20" spans="1:11" s="161" customFormat="1" ht="12.75">
      <c r="A20" s="124">
        <v>3</v>
      </c>
      <c r="B20" s="162" t="s">
        <v>74</v>
      </c>
      <c r="C20" s="133" t="s">
        <v>15</v>
      </c>
      <c r="D20" s="159">
        <v>18</v>
      </c>
      <c r="E20" s="160">
        <v>0</v>
      </c>
      <c r="F20" s="126">
        <f t="shared" si="0"/>
        <v>0</v>
      </c>
      <c r="G20" s="160">
        <v>0</v>
      </c>
      <c r="H20" s="126">
        <f t="shared" si="1"/>
        <v>0</v>
      </c>
      <c r="I20" s="160">
        <v>0</v>
      </c>
      <c r="J20" s="127">
        <f t="shared" si="2"/>
        <v>0</v>
      </c>
      <c r="K20" s="128">
        <f t="shared" si="3"/>
        <v>0</v>
      </c>
    </row>
    <row r="21" spans="1:11" s="161" customFormat="1" ht="12.75">
      <c r="A21" s="124">
        <v>4</v>
      </c>
      <c r="B21" s="162" t="s">
        <v>95</v>
      </c>
      <c r="C21" s="133" t="s">
        <v>15</v>
      </c>
      <c r="D21" s="159">
        <v>150</v>
      </c>
      <c r="E21" s="160">
        <v>0</v>
      </c>
      <c r="F21" s="126">
        <f t="shared" si="0"/>
        <v>0</v>
      </c>
      <c r="G21" s="160">
        <v>0</v>
      </c>
      <c r="H21" s="126">
        <f t="shared" si="1"/>
        <v>0</v>
      </c>
      <c r="I21" s="160">
        <v>0</v>
      </c>
      <c r="J21" s="127">
        <f t="shared" si="2"/>
        <v>0</v>
      </c>
      <c r="K21" s="128">
        <f t="shared" si="3"/>
        <v>0</v>
      </c>
    </row>
    <row r="22" spans="1:11" s="161" customFormat="1" ht="12.75">
      <c r="A22" s="124">
        <v>5</v>
      </c>
      <c r="B22" s="162" t="s">
        <v>96</v>
      </c>
      <c r="C22" s="133" t="s">
        <v>15</v>
      </c>
      <c r="D22" s="159">
        <v>100</v>
      </c>
      <c r="E22" s="160">
        <v>0</v>
      </c>
      <c r="F22" s="126">
        <f t="shared" si="0"/>
        <v>0</v>
      </c>
      <c r="G22" s="160">
        <v>0</v>
      </c>
      <c r="H22" s="126">
        <f t="shared" si="1"/>
        <v>0</v>
      </c>
      <c r="I22" s="160">
        <v>0</v>
      </c>
      <c r="J22" s="127">
        <f t="shared" si="2"/>
        <v>0</v>
      </c>
      <c r="K22" s="128">
        <f t="shared" si="3"/>
        <v>0</v>
      </c>
    </row>
    <row r="23" spans="1:11" s="161" customFormat="1" ht="12.75">
      <c r="A23" s="124">
        <v>6</v>
      </c>
      <c r="B23" s="162" t="s">
        <v>97</v>
      </c>
      <c r="C23" s="133" t="s">
        <v>15</v>
      </c>
      <c r="D23" s="159">
        <v>50</v>
      </c>
      <c r="E23" s="160">
        <v>0</v>
      </c>
      <c r="F23" s="126">
        <f t="shared" si="0"/>
        <v>0</v>
      </c>
      <c r="G23" s="160">
        <v>0</v>
      </c>
      <c r="H23" s="126">
        <f t="shared" si="1"/>
        <v>0</v>
      </c>
      <c r="I23" s="160">
        <v>0</v>
      </c>
      <c r="J23" s="127">
        <f t="shared" si="2"/>
        <v>0</v>
      </c>
      <c r="K23" s="128">
        <f t="shared" si="3"/>
        <v>0</v>
      </c>
    </row>
    <row r="24" spans="1:11" s="161" customFormat="1" ht="12.75">
      <c r="A24" s="124">
        <v>7</v>
      </c>
      <c r="B24" s="162" t="s">
        <v>69</v>
      </c>
      <c r="C24" s="133" t="s">
        <v>15</v>
      </c>
      <c r="D24" s="159">
        <v>400</v>
      </c>
      <c r="E24" s="160">
        <v>0</v>
      </c>
      <c r="F24" s="126">
        <f t="shared" si="0"/>
        <v>0</v>
      </c>
      <c r="G24" s="160">
        <v>0</v>
      </c>
      <c r="H24" s="126">
        <f t="shared" si="1"/>
        <v>0</v>
      </c>
      <c r="I24" s="160">
        <v>0</v>
      </c>
      <c r="J24" s="127">
        <f t="shared" si="2"/>
        <v>0</v>
      </c>
      <c r="K24" s="128">
        <f t="shared" si="3"/>
        <v>0</v>
      </c>
    </row>
    <row r="25" spans="1:11" s="161" customFormat="1" ht="12.75">
      <c r="A25" s="124">
        <v>8</v>
      </c>
      <c r="B25" s="162" t="s">
        <v>70</v>
      </c>
      <c r="C25" s="133" t="s">
        <v>15</v>
      </c>
      <c r="D25" s="159">
        <v>250</v>
      </c>
      <c r="E25" s="160">
        <v>0</v>
      </c>
      <c r="F25" s="126">
        <f t="shared" si="0"/>
        <v>0</v>
      </c>
      <c r="G25" s="160">
        <v>0</v>
      </c>
      <c r="H25" s="126">
        <f t="shared" si="1"/>
        <v>0</v>
      </c>
      <c r="I25" s="160">
        <v>0</v>
      </c>
      <c r="J25" s="127">
        <f t="shared" si="2"/>
        <v>0</v>
      </c>
      <c r="K25" s="128">
        <f t="shared" si="3"/>
        <v>0</v>
      </c>
    </row>
    <row r="26" spans="1:11" s="161" customFormat="1" ht="12.75">
      <c r="A26" s="124">
        <v>9</v>
      </c>
      <c r="B26" s="162" t="s">
        <v>98</v>
      </c>
      <c r="C26" s="133" t="s">
        <v>24</v>
      </c>
      <c r="D26" s="159">
        <v>24</v>
      </c>
      <c r="E26" s="160">
        <v>0</v>
      </c>
      <c r="F26" s="126">
        <f t="shared" si="0"/>
        <v>0</v>
      </c>
      <c r="G26" s="160">
        <v>0</v>
      </c>
      <c r="H26" s="126">
        <f t="shared" si="1"/>
        <v>0</v>
      </c>
      <c r="I26" s="160">
        <v>0</v>
      </c>
      <c r="J26" s="127">
        <f t="shared" si="2"/>
        <v>0</v>
      </c>
      <c r="K26" s="128">
        <f t="shared" si="3"/>
        <v>0</v>
      </c>
    </row>
    <row r="27" spans="1:11" s="161" customFormat="1" ht="12.75">
      <c r="A27" s="124">
        <v>10</v>
      </c>
      <c r="B27" s="162" t="s">
        <v>99</v>
      </c>
      <c r="C27" s="133" t="s">
        <v>15</v>
      </c>
      <c r="D27" s="159">
        <v>128</v>
      </c>
      <c r="E27" s="160">
        <v>0</v>
      </c>
      <c r="F27" s="126">
        <f t="shared" si="0"/>
        <v>0</v>
      </c>
      <c r="G27" s="160">
        <v>0</v>
      </c>
      <c r="H27" s="126">
        <f t="shared" si="1"/>
        <v>0</v>
      </c>
      <c r="I27" s="160">
        <v>0</v>
      </c>
      <c r="J27" s="127">
        <f t="shared" si="2"/>
        <v>0</v>
      </c>
      <c r="K27" s="128">
        <f t="shared" si="3"/>
        <v>0</v>
      </c>
    </row>
    <row r="28" spans="1:11" s="161" customFormat="1" ht="12">
      <c r="A28" s="203" t="s">
        <v>100</v>
      </c>
      <c r="B28" s="204"/>
      <c r="C28" s="204"/>
      <c r="D28" s="205"/>
      <c r="E28" s="129"/>
      <c r="F28" s="130"/>
      <c r="G28" s="129"/>
      <c r="H28" s="130"/>
      <c r="I28" s="129"/>
      <c r="J28" s="131"/>
      <c r="K28" s="132"/>
    </row>
    <row r="29" spans="1:11" s="161" customFormat="1" ht="12.75">
      <c r="A29" s="124">
        <v>1</v>
      </c>
      <c r="B29" s="162" t="s">
        <v>129</v>
      </c>
      <c r="C29" s="133" t="s">
        <v>15</v>
      </c>
      <c r="D29" s="159">
        <v>1</v>
      </c>
      <c r="E29" s="160">
        <v>0</v>
      </c>
      <c r="F29" s="126">
        <f t="shared" si="0"/>
        <v>0</v>
      </c>
      <c r="G29" s="160">
        <v>0</v>
      </c>
      <c r="H29" s="126">
        <f t="shared" si="1"/>
        <v>0</v>
      </c>
      <c r="I29" s="160">
        <v>0</v>
      </c>
      <c r="J29" s="127">
        <f t="shared" si="2"/>
        <v>0</v>
      </c>
      <c r="K29" s="128">
        <f t="shared" si="3"/>
        <v>0</v>
      </c>
    </row>
    <row r="30" spans="1:11" s="161" customFormat="1" ht="12.75">
      <c r="A30" s="124">
        <v>2</v>
      </c>
      <c r="B30" s="162" t="s">
        <v>81</v>
      </c>
      <c r="C30" s="133" t="s">
        <v>15</v>
      </c>
      <c r="D30" s="159">
        <v>1</v>
      </c>
      <c r="E30" s="160">
        <v>0</v>
      </c>
      <c r="F30" s="126">
        <f t="shared" si="0"/>
        <v>0</v>
      </c>
      <c r="G30" s="160">
        <v>0</v>
      </c>
      <c r="H30" s="126">
        <f t="shared" si="1"/>
        <v>0</v>
      </c>
      <c r="I30" s="160">
        <v>0</v>
      </c>
      <c r="J30" s="127">
        <f t="shared" si="2"/>
        <v>0</v>
      </c>
      <c r="K30" s="128">
        <f t="shared" si="3"/>
        <v>0</v>
      </c>
    </row>
    <row r="31" spans="1:11" s="161" customFormat="1" ht="12.75">
      <c r="A31" s="124">
        <v>3</v>
      </c>
      <c r="B31" s="162" t="s">
        <v>82</v>
      </c>
      <c r="C31" s="133" t="s">
        <v>15</v>
      </c>
      <c r="D31" s="159">
        <v>3</v>
      </c>
      <c r="E31" s="160">
        <v>0</v>
      </c>
      <c r="F31" s="126">
        <f t="shared" si="0"/>
        <v>0</v>
      </c>
      <c r="G31" s="160">
        <v>0</v>
      </c>
      <c r="H31" s="126">
        <f t="shared" si="1"/>
        <v>0</v>
      </c>
      <c r="I31" s="160">
        <v>0</v>
      </c>
      <c r="J31" s="127">
        <f t="shared" si="2"/>
        <v>0</v>
      </c>
      <c r="K31" s="128">
        <f t="shared" si="3"/>
        <v>0</v>
      </c>
    </row>
    <row r="32" spans="1:11" s="161" customFormat="1" ht="12.75">
      <c r="A32" s="124">
        <v>4</v>
      </c>
      <c r="B32" s="162" t="s">
        <v>130</v>
      </c>
      <c r="C32" s="133" t="s">
        <v>15</v>
      </c>
      <c r="D32" s="159">
        <v>1</v>
      </c>
      <c r="E32" s="160">
        <v>0</v>
      </c>
      <c r="F32" s="126">
        <f t="shared" si="0"/>
        <v>0</v>
      </c>
      <c r="G32" s="160">
        <v>0</v>
      </c>
      <c r="H32" s="126">
        <f t="shared" si="1"/>
        <v>0</v>
      </c>
      <c r="I32" s="160">
        <v>0</v>
      </c>
      <c r="J32" s="127">
        <f t="shared" si="2"/>
        <v>0</v>
      </c>
      <c r="K32" s="128">
        <f t="shared" si="3"/>
        <v>0</v>
      </c>
    </row>
    <row r="33" spans="1:11" s="161" customFormat="1" ht="12.75">
      <c r="A33" s="124">
        <v>5</v>
      </c>
      <c r="B33" s="162" t="s">
        <v>101</v>
      </c>
      <c r="C33" s="133" t="s">
        <v>15</v>
      </c>
      <c r="D33" s="159">
        <v>1</v>
      </c>
      <c r="E33" s="160">
        <v>0</v>
      </c>
      <c r="F33" s="126">
        <f t="shared" si="0"/>
        <v>0</v>
      </c>
      <c r="G33" s="160">
        <v>0</v>
      </c>
      <c r="H33" s="126">
        <f t="shared" si="1"/>
        <v>0</v>
      </c>
      <c r="I33" s="160">
        <v>0</v>
      </c>
      <c r="J33" s="127">
        <f t="shared" si="2"/>
        <v>0</v>
      </c>
      <c r="K33" s="128">
        <f t="shared" si="3"/>
        <v>0</v>
      </c>
    </row>
    <row r="34" spans="1:11" s="161" customFormat="1" ht="12.75">
      <c r="A34" s="124">
        <v>6</v>
      </c>
      <c r="B34" s="162" t="s">
        <v>102</v>
      </c>
      <c r="C34" s="133" t="s">
        <v>15</v>
      </c>
      <c r="D34" s="159">
        <v>11</v>
      </c>
      <c r="E34" s="160">
        <v>0</v>
      </c>
      <c r="F34" s="126">
        <f t="shared" si="0"/>
        <v>0</v>
      </c>
      <c r="G34" s="160">
        <v>0</v>
      </c>
      <c r="H34" s="126">
        <f t="shared" si="1"/>
        <v>0</v>
      </c>
      <c r="I34" s="160">
        <v>0</v>
      </c>
      <c r="J34" s="127">
        <f t="shared" si="2"/>
        <v>0</v>
      </c>
      <c r="K34" s="128">
        <f t="shared" si="3"/>
        <v>0</v>
      </c>
    </row>
    <row r="35" spans="1:11" s="161" customFormat="1" ht="12.75">
      <c r="A35" s="124">
        <v>7</v>
      </c>
      <c r="B35" s="162" t="s">
        <v>103</v>
      </c>
      <c r="C35" s="133" t="s">
        <v>15</v>
      </c>
      <c r="D35" s="159">
        <v>7</v>
      </c>
      <c r="E35" s="160">
        <v>0</v>
      </c>
      <c r="F35" s="126">
        <f t="shared" si="0"/>
        <v>0</v>
      </c>
      <c r="G35" s="160">
        <v>0</v>
      </c>
      <c r="H35" s="126">
        <f t="shared" si="1"/>
        <v>0</v>
      </c>
      <c r="I35" s="160">
        <v>0</v>
      </c>
      <c r="J35" s="127">
        <f t="shared" si="2"/>
        <v>0</v>
      </c>
      <c r="K35" s="128">
        <f t="shared" si="3"/>
        <v>0</v>
      </c>
    </row>
    <row r="36" spans="1:11" s="161" customFormat="1" ht="12.75">
      <c r="A36" s="124">
        <v>8</v>
      </c>
      <c r="B36" s="162" t="s">
        <v>104</v>
      </c>
      <c r="C36" s="133" t="s">
        <v>15</v>
      </c>
      <c r="D36" s="159">
        <v>4</v>
      </c>
      <c r="E36" s="160">
        <v>0</v>
      </c>
      <c r="F36" s="126">
        <f t="shared" si="0"/>
        <v>0</v>
      </c>
      <c r="G36" s="160">
        <v>0</v>
      </c>
      <c r="H36" s="126">
        <f t="shared" si="1"/>
        <v>0</v>
      </c>
      <c r="I36" s="160">
        <v>0</v>
      </c>
      <c r="J36" s="127">
        <f t="shared" si="2"/>
        <v>0</v>
      </c>
      <c r="K36" s="128">
        <f t="shared" si="3"/>
        <v>0</v>
      </c>
    </row>
    <row r="37" spans="1:11" s="161" customFormat="1" ht="12.75">
      <c r="A37" s="124">
        <v>9</v>
      </c>
      <c r="B37" s="162" t="s">
        <v>105</v>
      </c>
      <c r="C37" s="133" t="s">
        <v>15</v>
      </c>
      <c r="D37" s="159">
        <v>4</v>
      </c>
      <c r="E37" s="160">
        <v>0</v>
      </c>
      <c r="F37" s="126">
        <f t="shared" si="0"/>
        <v>0</v>
      </c>
      <c r="G37" s="160">
        <v>0</v>
      </c>
      <c r="H37" s="126">
        <f t="shared" si="1"/>
        <v>0</v>
      </c>
      <c r="I37" s="160">
        <v>0</v>
      </c>
      <c r="J37" s="127">
        <f t="shared" si="2"/>
        <v>0</v>
      </c>
      <c r="K37" s="128">
        <f t="shared" si="3"/>
        <v>0</v>
      </c>
    </row>
    <row r="38" spans="1:11" s="161" customFormat="1" ht="12.75">
      <c r="A38" s="124">
        <v>10</v>
      </c>
      <c r="B38" s="162" t="s">
        <v>131</v>
      </c>
      <c r="C38" s="133" t="s">
        <v>15</v>
      </c>
      <c r="D38" s="159">
        <v>2</v>
      </c>
      <c r="E38" s="160">
        <v>0</v>
      </c>
      <c r="F38" s="126">
        <f t="shared" si="0"/>
        <v>0</v>
      </c>
      <c r="G38" s="160">
        <v>0</v>
      </c>
      <c r="H38" s="126">
        <f t="shared" si="1"/>
        <v>0</v>
      </c>
      <c r="I38" s="160">
        <v>0</v>
      </c>
      <c r="J38" s="127">
        <f t="shared" si="2"/>
        <v>0</v>
      </c>
      <c r="K38" s="128">
        <f t="shared" si="3"/>
        <v>0</v>
      </c>
    </row>
    <row r="39" spans="1:11" s="161" customFormat="1" ht="12.75">
      <c r="A39" s="124">
        <v>11</v>
      </c>
      <c r="B39" s="162" t="s">
        <v>132</v>
      </c>
      <c r="C39" s="133" t="s">
        <v>15</v>
      </c>
      <c r="D39" s="159">
        <v>1</v>
      </c>
      <c r="E39" s="160">
        <v>0</v>
      </c>
      <c r="F39" s="126">
        <f t="shared" si="0"/>
        <v>0</v>
      </c>
      <c r="G39" s="160">
        <v>0</v>
      </c>
      <c r="H39" s="126">
        <f t="shared" si="1"/>
        <v>0</v>
      </c>
      <c r="I39" s="160">
        <v>0</v>
      </c>
      <c r="J39" s="127">
        <f t="shared" si="2"/>
        <v>0</v>
      </c>
      <c r="K39" s="128">
        <f t="shared" si="3"/>
        <v>0</v>
      </c>
    </row>
    <row r="40" spans="1:11" s="161" customFormat="1" ht="12.75">
      <c r="A40" s="124">
        <v>12</v>
      </c>
      <c r="B40" s="162" t="s">
        <v>106</v>
      </c>
      <c r="C40" s="133" t="s">
        <v>15</v>
      </c>
      <c r="D40" s="159">
        <v>3</v>
      </c>
      <c r="E40" s="160">
        <v>0</v>
      </c>
      <c r="F40" s="126">
        <f t="shared" si="0"/>
        <v>0</v>
      </c>
      <c r="G40" s="160">
        <v>0</v>
      </c>
      <c r="H40" s="126">
        <f t="shared" si="1"/>
        <v>0</v>
      </c>
      <c r="I40" s="160">
        <v>0</v>
      </c>
      <c r="J40" s="127">
        <f t="shared" si="2"/>
        <v>0</v>
      </c>
      <c r="K40" s="128">
        <f t="shared" si="3"/>
        <v>0</v>
      </c>
    </row>
    <row r="41" spans="1:11" s="161" customFormat="1" ht="12.75">
      <c r="A41" s="124">
        <v>13</v>
      </c>
      <c r="B41" s="162" t="s">
        <v>107</v>
      </c>
      <c r="C41" s="133" t="s">
        <v>15</v>
      </c>
      <c r="D41" s="159">
        <v>3</v>
      </c>
      <c r="E41" s="160">
        <v>0</v>
      </c>
      <c r="F41" s="126">
        <f t="shared" si="0"/>
        <v>0</v>
      </c>
      <c r="G41" s="160">
        <v>0</v>
      </c>
      <c r="H41" s="126">
        <f t="shared" si="1"/>
        <v>0</v>
      </c>
      <c r="I41" s="160">
        <v>0</v>
      </c>
      <c r="J41" s="127">
        <f t="shared" si="2"/>
        <v>0</v>
      </c>
      <c r="K41" s="128">
        <f t="shared" si="3"/>
        <v>0</v>
      </c>
    </row>
    <row r="42" spans="1:11" s="161" customFormat="1" ht="12.75">
      <c r="A42" s="124">
        <v>14</v>
      </c>
      <c r="B42" s="162" t="s">
        <v>133</v>
      </c>
      <c r="C42" s="133" t="s">
        <v>15</v>
      </c>
      <c r="D42" s="159">
        <v>1</v>
      </c>
      <c r="E42" s="160">
        <v>0</v>
      </c>
      <c r="F42" s="126">
        <f t="shared" si="0"/>
        <v>0</v>
      </c>
      <c r="G42" s="160">
        <v>0</v>
      </c>
      <c r="H42" s="126">
        <f t="shared" si="1"/>
        <v>0</v>
      </c>
      <c r="I42" s="160">
        <v>0</v>
      </c>
      <c r="J42" s="127">
        <f t="shared" si="2"/>
        <v>0</v>
      </c>
      <c r="K42" s="128">
        <f t="shared" si="3"/>
        <v>0</v>
      </c>
    </row>
    <row r="43" spans="1:11" s="161" customFormat="1" ht="12.75">
      <c r="A43" s="124">
        <v>15</v>
      </c>
      <c r="B43" s="162" t="s">
        <v>108</v>
      </c>
      <c r="C43" s="133" t="s">
        <v>15</v>
      </c>
      <c r="D43" s="159">
        <v>1</v>
      </c>
      <c r="E43" s="160">
        <v>0</v>
      </c>
      <c r="F43" s="126">
        <f t="shared" si="0"/>
        <v>0</v>
      </c>
      <c r="G43" s="160">
        <v>0</v>
      </c>
      <c r="H43" s="126">
        <f t="shared" si="1"/>
        <v>0</v>
      </c>
      <c r="I43" s="160">
        <v>0</v>
      </c>
      <c r="J43" s="127">
        <f t="shared" si="2"/>
        <v>0</v>
      </c>
      <c r="K43" s="128">
        <f t="shared" si="3"/>
        <v>0</v>
      </c>
    </row>
    <row r="44" spans="1:11" s="161" customFormat="1" ht="12.75">
      <c r="A44" s="124">
        <v>16</v>
      </c>
      <c r="B44" s="162" t="s">
        <v>134</v>
      </c>
      <c r="C44" s="133" t="s">
        <v>15</v>
      </c>
      <c r="D44" s="159">
        <v>1</v>
      </c>
      <c r="E44" s="160">
        <v>0</v>
      </c>
      <c r="F44" s="126">
        <f t="shared" si="0"/>
        <v>0</v>
      </c>
      <c r="G44" s="160">
        <v>0</v>
      </c>
      <c r="H44" s="126">
        <f t="shared" si="1"/>
        <v>0</v>
      </c>
      <c r="I44" s="160">
        <v>0</v>
      </c>
      <c r="J44" s="127">
        <f t="shared" si="2"/>
        <v>0</v>
      </c>
      <c r="K44" s="128">
        <f t="shared" si="3"/>
        <v>0</v>
      </c>
    </row>
    <row r="45" spans="1:11" s="161" customFormat="1" ht="12.75">
      <c r="A45" s="124">
        <v>17</v>
      </c>
      <c r="B45" s="162" t="s">
        <v>135</v>
      </c>
      <c r="C45" s="133" t="s">
        <v>15</v>
      </c>
      <c r="D45" s="159">
        <v>3</v>
      </c>
      <c r="E45" s="160">
        <v>0</v>
      </c>
      <c r="F45" s="126">
        <f t="shared" si="0"/>
        <v>0</v>
      </c>
      <c r="G45" s="160">
        <v>0</v>
      </c>
      <c r="H45" s="126">
        <f t="shared" si="1"/>
        <v>0</v>
      </c>
      <c r="I45" s="160">
        <v>0</v>
      </c>
      <c r="J45" s="127">
        <f t="shared" si="2"/>
        <v>0</v>
      </c>
      <c r="K45" s="128">
        <f t="shared" si="3"/>
        <v>0</v>
      </c>
    </row>
    <row r="46" spans="1:11" s="161" customFormat="1" ht="12.75">
      <c r="A46" s="124">
        <v>18</v>
      </c>
      <c r="B46" s="162" t="s">
        <v>109</v>
      </c>
      <c r="C46" s="133" t="s">
        <v>15</v>
      </c>
      <c r="D46" s="159">
        <v>1</v>
      </c>
      <c r="E46" s="160">
        <v>0</v>
      </c>
      <c r="F46" s="126">
        <f t="shared" si="0"/>
        <v>0</v>
      </c>
      <c r="G46" s="160">
        <v>0</v>
      </c>
      <c r="H46" s="126">
        <f t="shared" si="1"/>
        <v>0</v>
      </c>
      <c r="I46" s="160">
        <v>0</v>
      </c>
      <c r="J46" s="127">
        <f t="shared" si="2"/>
        <v>0</v>
      </c>
      <c r="K46" s="128">
        <f t="shared" si="3"/>
        <v>0</v>
      </c>
    </row>
    <row r="47" spans="1:11" s="161" customFormat="1" ht="12.75">
      <c r="A47" s="124">
        <v>19</v>
      </c>
      <c r="B47" s="162" t="s">
        <v>110</v>
      </c>
      <c r="C47" s="133" t="s">
        <v>15</v>
      </c>
      <c r="D47" s="159">
        <v>1</v>
      </c>
      <c r="E47" s="160">
        <v>0</v>
      </c>
      <c r="F47" s="126">
        <f t="shared" si="0"/>
        <v>0</v>
      </c>
      <c r="G47" s="160">
        <v>0</v>
      </c>
      <c r="H47" s="126">
        <f t="shared" si="1"/>
        <v>0</v>
      </c>
      <c r="I47" s="160">
        <v>0</v>
      </c>
      <c r="J47" s="127">
        <f t="shared" si="2"/>
        <v>0</v>
      </c>
      <c r="K47" s="128">
        <f t="shared" si="3"/>
        <v>0</v>
      </c>
    </row>
    <row r="48" spans="1:11" s="161" customFormat="1" ht="12.75">
      <c r="A48" s="124">
        <v>20</v>
      </c>
      <c r="B48" s="162" t="s">
        <v>136</v>
      </c>
      <c r="C48" s="133" t="s">
        <v>15</v>
      </c>
      <c r="D48" s="159">
        <v>1</v>
      </c>
      <c r="E48" s="160">
        <v>0</v>
      </c>
      <c r="F48" s="126">
        <f t="shared" si="0"/>
        <v>0</v>
      </c>
      <c r="G48" s="160">
        <v>0</v>
      </c>
      <c r="H48" s="126">
        <f t="shared" si="1"/>
        <v>0</v>
      </c>
      <c r="I48" s="160">
        <v>0</v>
      </c>
      <c r="J48" s="127">
        <f t="shared" si="2"/>
        <v>0</v>
      </c>
      <c r="K48" s="128">
        <f t="shared" si="3"/>
        <v>0</v>
      </c>
    </row>
    <row r="49" spans="1:11" s="161" customFormat="1" ht="12.75">
      <c r="A49" s="124">
        <v>21</v>
      </c>
      <c r="B49" s="162" t="s">
        <v>83</v>
      </c>
      <c r="C49" s="133" t="s">
        <v>79</v>
      </c>
      <c r="D49" s="159">
        <v>1</v>
      </c>
      <c r="E49" s="160">
        <v>0</v>
      </c>
      <c r="F49" s="126">
        <f t="shared" si="0"/>
        <v>0</v>
      </c>
      <c r="G49" s="160">
        <v>0</v>
      </c>
      <c r="H49" s="126">
        <f t="shared" si="1"/>
        <v>0</v>
      </c>
      <c r="I49" s="160">
        <v>0</v>
      </c>
      <c r="J49" s="127">
        <f t="shared" si="2"/>
        <v>0</v>
      </c>
      <c r="K49" s="128">
        <f t="shared" si="3"/>
        <v>0</v>
      </c>
    </row>
    <row r="50" spans="1:11" s="161" customFormat="1" ht="12.75">
      <c r="A50" s="124">
        <v>22</v>
      </c>
      <c r="B50" s="162" t="s">
        <v>84</v>
      </c>
      <c r="C50" s="133" t="s">
        <v>79</v>
      </c>
      <c r="D50" s="159">
        <v>1</v>
      </c>
      <c r="E50" s="160">
        <v>0</v>
      </c>
      <c r="F50" s="126">
        <f t="shared" si="0"/>
        <v>0</v>
      </c>
      <c r="G50" s="160">
        <v>0</v>
      </c>
      <c r="H50" s="126">
        <f t="shared" si="1"/>
        <v>0</v>
      </c>
      <c r="I50" s="160">
        <v>0</v>
      </c>
      <c r="J50" s="127">
        <f t="shared" si="2"/>
        <v>0</v>
      </c>
      <c r="K50" s="128">
        <f t="shared" si="3"/>
        <v>0</v>
      </c>
    </row>
    <row r="51" spans="1:11" s="161" customFormat="1" ht="12.75">
      <c r="A51" s="124">
        <v>23</v>
      </c>
      <c r="B51" s="162" t="s">
        <v>137</v>
      </c>
      <c r="C51" s="133" t="s">
        <v>79</v>
      </c>
      <c r="D51" s="159">
        <v>1</v>
      </c>
      <c r="E51" s="160">
        <v>0</v>
      </c>
      <c r="F51" s="126">
        <f t="shared" si="0"/>
        <v>0</v>
      </c>
      <c r="G51" s="160">
        <v>0</v>
      </c>
      <c r="H51" s="126">
        <f t="shared" si="1"/>
        <v>0</v>
      </c>
      <c r="I51" s="160">
        <v>0</v>
      </c>
      <c r="J51" s="127">
        <f t="shared" si="2"/>
        <v>0</v>
      </c>
      <c r="K51" s="128">
        <f t="shared" si="3"/>
        <v>0</v>
      </c>
    </row>
    <row r="52" spans="1:11" s="161" customFormat="1" ht="12">
      <c r="A52" s="210" t="s">
        <v>111</v>
      </c>
      <c r="B52" s="210"/>
      <c r="C52" s="210"/>
      <c r="D52" s="210"/>
      <c r="E52" s="129"/>
      <c r="F52" s="130"/>
      <c r="G52" s="129"/>
      <c r="H52" s="130"/>
      <c r="I52" s="129"/>
      <c r="J52" s="131"/>
      <c r="K52" s="132"/>
    </row>
    <row r="53" spans="1:11" s="161" customFormat="1" ht="12.75">
      <c r="A53" s="124">
        <v>1</v>
      </c>
      <c r="B53" s="162" t="s">
        <v>138</v>
      </c>
      <c r="C53" s="133" t="s">
        <v>15</v>
      </c>
      <c r="D53" s="159">
        <v>1</v>
      </c>
      <c r="E53" s="160">
        <v>0</v>
      </c>
      <c r="F53" s="126">
        <f t="shared" si="0"/>
        <v>0</v>
      </c>
      <c r="G53" s="160">
        <v>0</v>
      </c>
      <c r="H53" s="126">
        <f t="shared" si="1"/>
        <v>0</v>
      </c>
      <c r="I53" s="160">
        <v>0</v>
      </c>
      <c r="J53" s="127">
        <f t="shared" si="2"/>
        <v>0</v>
      </c>
      <c r="K53" s="128">
        <f t="shared" si="3"/>
        <v>0</v>
      </c>
    </row>
    <row r="54" spans="1:11" s="161" customFormat="1" ht="12.75">
      <c r="A54" s="134">
        <v>2</v>
      </c>
      <c r="B54" s="162" t="s">
        <v>112</v>
      </c>
      <c r="C54" s="133" t="s">
        <v>15</v>
      </c>
      <c r="D54" s="159">
        <v>86</v>
      </c>
      <c r="E54" s="160">
        <v>0</v>
      </c>
      <c r="F54" s="126">
        <f t="shared" si="0"/>
        <v>0</v>
      </c>
      <c r="G54" s="160">
        <v>0</v>
      </c>
      <c r="H54" s="126">
        <f t="shared" si="1"/>
        <v>0</v>
      </c>
      <c r="I54" s="160">
        <v>0</v>
      </c>
      <c r="J54" s="127">
        <f t="shared" si="2"/>
        <v>0</v>
      </c>
      <c r="K54" s="128">
        <f t="shared" si="3"/>
        <v>0</v>
      </c>
    </row>
    <row r="55" spans="1:11" s="161" customFormat="1" ht="12.75">
      <c r="A55" s="124">
        <v>3</v>
      </c>
      <c r="B55" s="162" t="s">
        <v>113</v>
      </c>
      <c r="C55" s="133" t="s">
        <v>15</v>
      </c>
      <c r="D55" s="159">
        <v>6</v>
      </c>
      <c r="E55" s="160">
        <v>0</v>
      </c>
      <c r="F55" s="126">
        <f t="shared" si="0"/>
        <v>0</v>
      </c>
      <c r="G55" s="160">
        <v>0</v>
      </c>
      <c r="H55" s="126">
        <f t="shared" si="1"/>
        <v>0</v>
      </c>
      <c r="I55" s="160">
        <v>0</v>
      </c>
      <c r="J55" s="127">
        <f t="shared" si="2"/>
        <v>0</v>
      </c>
      <c r="K55" s="128">
        <f t="shared" si="3"/>
        <v>0</v>
      </c>
    </row>
    <row r="56" spans="1:11" s="161" customFormat="1" ht="12.75">
      <c r="A56" s="134">
        <v>4</v>
      </c>
      <c r="B56" s="162" t="s">
        <v>85</v>
      </c>
      <c r="C56" s="133" t="s">
        <v>15</v>
      </c>
      <c r="D56" s="159">
        <v>6</v>
      </c>
      <c r="E56" s="160">
        <v>0</v>
      </c>
      <c r="F56" s="126">
        <f t="shared" si="0"/>
        <v>0</v>
      </c>
      <c r="G56" s="160">
        <v>0</v>
      </c>
      <c r="H56" s="126">
        <f t="shared" si="1"/>
        <v>0</v>
      </c>
      <c r="I56" s="160">
        <v>0</v>
      </c>
      <c r="J56" s="127">
        <f t="shared" si="2"/>
        <v>0</v>
      </c>
      <c r="K56" s="128">
        <f t="shared" si="3"/>
        <v>0</v>
      </c>
    </row>
    <row r="57" spans="1:11" s="161" customFormat="1" ht="12.75">
      <c r="A57" s="124">
        <v>5</v>
      </c>
      <c r="B57" s="162" t="s">
        <v>86</v>
      </c>
      <c r="C57" s="133" t="s">
        <v>15</v>
      </c>
      <c r="D57" s="159">
        <v>4</v>
      </c>
      <c r="E57" s="160">
        <v>0</v>
      </c>
      <c r="F57" s="126">
        <f t="shared" si="0"/>
        <v>0</v>
      </c>
      <c r="G57" s="160">
        <v>0</v>
      </c>
      <c r="H57" s="126">
        <f t="shared" si="1"/>
        <v>0</v>
      </c>
      <c r="I57" s="160">
        <v>0</v>
      </c>
      <c r="J57" s="127">
        <f t="shared" si="2"/>
        <v>0</v>
      </c>
      <c r="K57" s="128">
        <f t="shared" si="3"/>
        <v>0</v>
      </c>
    </row>
    <row r="58" spans="1:11" s="161" customFormat="1" ht="12">
      <c r="A58" s="203" t="s">
        <v>145</v>
      </c>
      <c r="B58" s="204"/>
      <c r="C58" s="204"/>
      <c r="D58" s="205"/>
      <c r="E58" s="129"/>
      <c r="F58" s="130"/>
      <c r="G58" s="129"/>
      <c r="H58" s="130"/>
      <c r="I58" s="129"/>
      <c r="J58" s="131"/>
      <c r="K58" s="132"/>
    </row>
    <row r="59" spans="1:11" s="161" customFormat="1" ht="12.75">
      <c r="A59" s="124">
        <v>1</v>
      </c>
      <c r="B59" s="162" t="s">
        <v>146</v>
      </c>
      <c r="C59" s="133" t="s">
        <v>15</v>
      </c>
      <c r="D59" s="159">
        <v>95</v>
      </c>
      <c r="E59" s="160">
        <v>0</v>
      </c>
      <c r="F59" s="126">
        <f t="shared" si="0"/>
        <v>0</v>
      </c>
      <c r="G59" s="160">
        <v>0</v>
      </c>
      <c r="H59" s="126">
        <f t="shared" si="1"/>
        <v>0</v>
      </c>
      <c r="I59" s="160">
        <v>0</v>
      </c>
      <c r="J59" s="127">
        <f t="shared" si="2"/>
        <v>0</v>
      </c>
      <c r="K59" s="128">
        <f t="shared" si="3"/>
        <v>0</v>
      </c>
    </row>
    <row r="60" spans="1:11" s="161" customFormat="1" ht="12.75">
      <c r="A60" s="124">
        <v>2</v>
      </c>
      <c r="B60" s="162" t="s">
        <v>139</v>
      </c>
      <c r="C60" s="133" t="s">
        <v>15</v>
      </c>
      <c r="D60" s="159">
        <v>1</v>
      </c>
      <c r="E60" s="160">
        <v>0</v>
      </c>
      <c r="F60" s="126">
        <f t="shared" si="0"/>
        <v>0</v>
      </c>
      <c r="G60" s="160">
        <v>0</v>
      </c>
      <c r="H60" s="126">
        <f t="shared" si="1"/>
        <v>0</v>
      </c>
      <c r="I60" s="160">
        <v>0</v>
      </c>
      <c r="J60" s="127">
        <f t="shared" si="2"/>
        <v>0</v>
      </c>
      <c r="K60" s="128">
        <f t="shared" si="3"/>
        <v>0</v>
      </c>
    </row>
    <row r="61" spans="1:11" s="161" customFormat="1" ht="12">
      <c r="A61" s="203" t="s">
        <v>25</v>
      </c>
      <c r="B61" s="204"/>
      <c r="C61" s="204"/>
      <c r="D61" s="205"/>
      <c r="E61" s="129"/>
      <c r="F61" s="130"/>
      <c r="G61" s="129"/>
      <c r="H61" s="130"/>
      <c r="I61" s="129"/>
      <c r="J61" s="131"/>
      <c r="K61" s="132"/>
    </row>
    <row r="62" spans="1:11" s="161" customFormat="1" ht="12.75">
      <c r="A62" s="124">
        <v>1</v>
      </c>
      <c r="B62" s="163" t="s">
        <v>114</v>
      </c>
      <c r="C62" s="124" t="s">
        <v>24</v>
      </c>
      <c r="D62" s="164">
        <v>1917</v>
      </c>
      <c r="E62" s="160">
        <v>0</v>
      </c>
      <c r="F62" s="126">
        <f t="shared" si="0"/>
        <v>0</v>
      </c>
      <c r="G62" s="160">
        <v>0</v>
      </c>
      <c r="H62" s="126">
        <f t="shared" si="1"/>
        <v>0</v>
      </c>
      <c r="I62" s="160">
        <v>0</v>
      </c>
      <c r="J62" s="127">
        <f t="shared" si="2"/>
        <v>0</v>
      </c>
      <c r="K62" s="128">
        <f t="shared" si="3"/>
        <v>0</v>
      </c>
    </row>
    <row r="63" spans="1:11" s="161" customFormat="1" ht="12.75">
      <c r="A63" s="124">
        <v>2</v>
      </c>
      <c r="B63" s="163" t="s">
        <v>140</v>
      </c>
      <c r="C63" s="133" t="s">
        <v>15</v>
      </c>
      <c r="D63" s="164">
        <v>1</v>
      </c>
      <c r="E63" s="160">
        <v>0</v>
      </c>
      <c r="F63" s="126">
        <f t="shared" si="0"/>
        <v>0</v>
      </c>
      <c r="G63" s="160">
        <v>0</v>
      </c>
      <c r="H63" s="126">
        <f t="shared" si="1"/>
        <v>0</v>
      </c>
      <c r="I63" s="160">
        <v>0</v>
      </c>
      <c r="J63" s="127">
        <f t="shared" si="2"/>
        <v>0</v>
      </c>
      <c r="K63" s="128">
        <f t="shared" si="3"/>
        <v>0</v>
      </c>
    </row>
    <row r="64" spans="1:11" s="161" customFormat="1" ht="12.75">
      <c r="A64" s="124">
        <v>3</v>
      </c>
      <c r="B64" s="163" t="s">
        <v>87</v>
      </c>
      <c r="C64" s="133" t="s">
        <v>15</v>
      </c>
      <c r="D64" s="164">
        <v>2</v>
      </c>
      <c r="E64" s="160">
        <v>0</v>
      </c>
      <c r="F64" s="126">
        <f t="shared" si="0"/>
        <v>0</v>
      </c>
      <c r="G64" s="160">
        <v>0</v>
      </c>
      <c r="H64" s="126">
        <f t="shared" si="1"/>
        <v>0</v>
      </c>
      <c r="I64" s="160">
        <v>0</v>
      </c>
      <c r="J64" s="127">
        <f t="shared" si="2"/>
        <v>0</v>
      </c>
      <c r="K64" s="128">
        <f t="shared" si="3"/>
        <v>0</v>
      </c>
    </row>
    <row r="65" spans="1:11" s="161" customFormat="1" ht="12.75">
      <c r="A65" s="124">
        <v>4</v>
      </c>
      <c r="B65" s="163" t="s">
        <v>88</v>
      </c>
      <c r="C65" s="133" t="s">
        <v>15</v>
      </c>
      <c r="D65" s="164">
        <v>1</v>
      </c>
      <c r="E65" s="160">
        <v>0</v>
      </c>
      <c r="F65" s="126">
        <f t="shared" si="0"/>
        <v>0</v>
      </c>
      <c r="G65" s="160">
        <v>0</v>
      </c>
      <c r="H65" s="126">
        <f t="shared" si="1"/>
        <v>0</v>
      </c>
      <c r="I65" s="160">
        <v>0</v>
      </c>
      <c r="J65" s="127">
        <f t="shared" si="2"/>
        <v>0</v>
      </c>
      <c r="K65" s="128">
        <f t="shared" si="3"/>
        <v>0</v>
      </c>
    </row>
    <row r="66" spans="1:11" s="161" customFormat="1" ht="12.75">
      <c r="A66" s="124">
        <v>5</v>
      </c>
      <c r="B66" s="163" t="s">
        <v>115</v>
      </c>
      <c r="C66" s="133" t="s">
        <v>15</v>
      </c>
      <c r="D66" s="164">
        <v>3</v>
      </c>
      <c r="E66" s="160">
        <v>0</v>
      </c>
      <c r="F66" s="126">
        <f t="shared" si="0"/>
        <v>0</v>
      </c>
      <c r="G66" s="160">
        <v>0</v>
      </c>
      <c r="H66" s="126">
        <f t="shared" si="1"/>
        <v>0</v>
      </c>
      <c r="I66" s="160">
        <v>0</v>
      </c>
      <c r="J66" s="127">
        <f t="shared" si="2"/>
        <v>0</v>
      </c>
      <c r="K66" s="128">
        <f t="shared" si="3"/>
        <v>0</v>
      </c>
    </row>
    <row r="67" spans="1:11" s="161" customFormat="1" ht="12.75">
      <c r="A67" s="124">
        <v>6</v>
      </c>
      <c r="B67" s="163" t="s">
        <v>90</v>
      </c>
      <c r="C67" s="124" t="s">
        <v>24</v>
      </c>
      <c r="D67" s="164">
        <v>30</v>
      </c>
      <c r="E67" s="160">
        <v>0</v>
      </c>
      <c r="F67" s="126">
        <f t="shared" si="0"/>
        <v>0</v>
      </c>
      <c r="G67" s="160">
        <v>0</v>
      </c>
      <c r="H67" s="126">
        <f t="shared" si="1"/>
        <v>0</v>
      </c>
      <c r="I67" s="160">
        <v>0</v>
      </c>
      <c r="J67" s="127">
        <f t="shared" si="2"/>
        <v>0</v>
      </c>
      <c r="K67" s="128">
        <f t="shared" si="3"/>
        <v>0</v>
      </c>
    </row>
    <row r="68" spans="1:11" s="161" customFormat="1" ht="12.75">
      <c r="A68" s="124">
        <v>7</v>
      </c>
      <c r="B68" s="163" t="s">
        <v>89</v>
      </c>
      <c r="C68" s="133" t="s">
        <v>15</v>
      </c>
      <c r="D68" s="164">
        <v>71</v>
      </c>
      <c r="E68" s="160">
        <v>0</v>
      </c>
      <c r="F68" s="126">
        <f t="shared" si="0"/>
        <v>0</v>
      </c>
      <c r="G68" s="160">
        <v>0</v>
      </c>
      <c r="H68" s="126">
        <f t="shared" si="1"/>
        <v>0</v>
      </c>
      <c r="I68" s="160">
        <v>0</v>
      </c>
      <c r="J68" s="127">
        <f t="shared" si="2"/>
        <v>0</v>
      </c>
      <c r="K68" s="128">
        <f t="shared" si="3"/>
        <v>0</v>
      </c>
    </row>
    <row r="69" spans="1:11" s="161" customFormat="1" ht="12.75">
      <c r="A69" s="124">
        <v>8</v>
      </c>
      <c r="B69" s="162" t="s">
        <v>75</v>
      </c>
      <c r="C69" s="133" t="s">
        <v>15</v>
      </c>
      <c r="D69" s="159">
        <v>32</v>
      </c>
      <c r="E69" s="160">
        <v>0</v>
      </c>
      <c r="F69" s="126">
        <f>E69*D69</f>
        <v>0</v>
      </c>
      <c r="G69" s="160">
        <v>0</v>
      </c>
      <c r="H69" s="126">
        <f>G69*D69</f>
        <v>0</v>
      </c>
      <c r="I69" s="160">
        <v>0</v>
      </c>
      <c r="J69" s="127">
        <f>I69*D69</f>
        <v>0</v>
      </c>
      <c r="K69" s="128">
        <f>F69+H69+J69</f>
        <v>0</v>
      </c>
    </row>
    <row r="70" spans="1:11" s="161" customFormat="1" ht="12.75">
      <c r="A70" s="124">
        <v>9</v>
      </c>
      <c r="B70" s="162" t="s">
        <v>141</v>
      </c>
      <c r="C70" s="133" t="s">
        <v>15</v>
      </c>
      <c r="D70" s="159">
        <v>6</v>
      </c>
      <c r="E70" s="160">
        <v>0</v>
      </c>
      <c r="F70" s="126">
        <f>E70*D70</f>
        <v>0</v>
      </c>
      <c r="G70" s="160">
        <v>0</v>
      </c>
      <c r="H70" s="126">
        <f>G70*D70</f>
        <v>0</v>
      </c>
      <c r="I70" s="160">
        <v>0</v>
      </c>
      <c r="J70" s="127">
        <f>I70*D70</f>
        <v>0</v>
      </c>
      <c r="K70" s="128">
        <f>F70+H70+J70</f>
        <v>0</v>
      </c>
    </row>
    <row r="71" spans="1:11" s="161" customFormat="1" ht="12">
      <c r="A71" s="203" t="s">
        <v>67</v>
      </c>
      <c r="B71" s="204" t="s">
        <v>67</v>
      </c>
      <c r="C71" s="204"/>
      <c r="D71" s="205"/>
      <c r="E71" s="129"/>
      <c r="F71" s="130"/>
      <c r="G71" s="129"/>
      <c r="H71" s="130"/>
      <c r="I71" s="129"/>
      <c r="J71" s="131"/>
      <c r="K71" s="132"/>
    </row>
    <row r="72" spans="1:11" s="161" customFormat="1" ht="12">
      <c r="A72" s="124">
        <v>1</v>
      </c>
      <c r="B72" s="163" t="s">
        <v>116</v>
      </c>
      <c r="C72" s="124" t="s">
        <v>24</v>
      </c>
      <c r="D72" s="124">
        <v>100</v>
      </c>
      <c r="E72" s="160">
        <v>0</v>
      </c>
      <c r="F72" s="126">
        <f t="shared" si="0"/>
        <v>0</v>
      </c>
      <c r="G72" s="160">
        <v>0</v>
      </c>
      <c r="H72" s="126">
        <f t="shared" si="1"/>
        <v>0</v>
      </c>
      <c r="I72" s="160">
        <v>0</v>
      </c>
      <c r="J72" s="127">
        <f t="shared" si="2"/>
        <v>0</v>
      </c>
      <c r="K72" s="128">
        <f t="shared" si="3"/>
        <v>0</v>
      </c>
    </row>
    <row r="73" spans="1:11" s="161" customFormat="1" ht="12">
      <c r="A73" s="124">
        <v>2</v>
      </c>
      <c r="B73" s="163" t="s">
        <v>69</v>
      </c>
      <c r="C73" s="133" t="s">
        <v>15</v>
      </c>
      <c r="D73" s="124">
        <v>300</v>
      </c>
      <c r="E73" s="160">
        <v>0</v>
      </c>
      <c r="F73" s="126">
        <f t="shared" si="0"/>
        <v>0</v>
      </c>
      <c r="G73" s="160">
        <v>0</v>
      </c>
      <c r="H73" s="126">
        <f t="shared" si="1"/>
        <v>0</v>
      </c>
      <c r="I73" s="160">
        <v>0</v>
      </c>
      <c r="J73" s="127">
        <f t="shared" si="2"/>
        <v>0</v>
      </c>
      <c r="K73" s="128">
        <f t="shared" si="3"/>
        <v>0</v>
      </c>
    </row>
    <row r="74" spans="1:11" s="161" customFormat="1" ht="12">
      <c r="A74" s="124">
        <v>3</v>
      </c>
      <c r="B74" s="163" t="s">
        <v>117</v>
      </c>
      <c r="C74" s="133" t="s">
        <v>15</v>
      </c>
      <c r="D74" s="124">
        <v>100</v>
      </c>
      <c r="E74" s="160">
        <v>0</v>
      </c>
      <c r="F74" s="126">
        <f t="shared" si="0"/>
        <v>0</v>
      </c>
      <c r="G74" s="160">
        <v>0</v>
      </c>
      <c r="H74" s="126">
        <f t="shared" si="1"/>
        <v>0</v>
      </c>
      <c r="I74" s="160">
        <v>0</v>
      </c>
      <c r="J74" s="127">
        <f t="shared" si="2"/>
        <v>0</v>
      </c>
      <c r="K74" s="128">
        <f t="shared" si="3"/>
        <v>0</v>
      </c>
    </row>
    <row r="75" spans="1:11" s="161" customFormat="1" ht="12">
      <c r="A75" s="124">
        <v>4</v>
      </c>
      <c r="B75" s="163" t="s">
        <v>118</v>
      </c>
      <c r="C75" s="133" t="s">
        <v>15</v>
      </c>
      <c r="D75" s="124">
        <v>100</v>
      </c>
      <c r="E75" s="160">
        <v>0</v>
      </c>
      <c r="F75" s="126">
        <f t="shared" si="0"/>
        <v>0</v>
      </c>
      <c r="G75" s="160">
        <v>0</v>
      </c>
      <c r="H75" s="126">
        <f t="shared" si="1"/>
        <v>0</v>
      </c>
      <c r="I75" s="160">
        <v>0</v>
      </c>
      <c r="J75" s="127">
        <f t="shared" si="2"/>
        <v>0</v>
      </c>
      <c r="K75" s="128">
        <f t="shared" si="3"/>
        <v>0</v>
      </c>
    </row>
    <row r="76" spans="1:11" s="84" customFormat="1" ht="12.75">
      <c r="A76" s="80"/>
      <c r="B76" s="81" t="s">
        <v>31</v>
      </c>
      <c r="C76" s="80"/>
      <c r="D76" s="79"/>
      <c r="E76" s="82"/>
      <c r="F76" s="9">
        <f>SUM(F11:F75)</f>
        <v>0</v>
      </c>
      <c r="G76" s="83"/>
      <c r="H76" s="9">
        <f>SUM(H11:H75)</f>
        <v>0</v>
      </c>
      <c r="I76" s="9"/>
      <c r="J76" s="9">
        <f>SUM(J11:J75)</f>
        <v>0</v>
      </c>
      <c r="K76" s="9">
        <f>F76+H76+J76</f>
        <v>0</v>
      </c>
    </row>
    <row r="77" spans="1:11" s="84" customFormat="1" ht="12.75">
      <c r="A77" s="80"/>
      <c r="B77" s="85" t="s">
        <v>32</v>
      </c>
      <c r="C77" s="80"/>
      <c r="D77" s="86">
        <v>0</v>
      </c>
      <c r="E77" s="82"/>
      <c r="F77" s="9"/>
      <c r="G77" s="83"/>
      <c r="H77" s="9"/>
      <c r="I77" s="9"/>
      <c r="J77" s="44"/>
      <c r="K77" s="44">
        <f>H76*D77</f>
        <v>0</v>
      </c>
    </row>
    <row r="78" spans="1:11" s="84" customFormat="1" ht="12.75">
      <c r="A78" s="80"/>
      <c r="B78" s="85" t="s">
        <v>33</v>
      </c>
      <c r="C78" s="80"/>
      <c r="D78" s="80"/>
      <c r="E78" s="82"/>
      <c r="F78" s="44"/>
      <c r="G78" s="87"/>
      <c r="H78" s="44"/>
      <c r="I78" s="44"/>
      <c r="J78" s="44"/>
      <c r="K78" s="9">
        <f>K77+K76</f>
        <v>0</v>
      </c>
    </row>
    <row r="79" spans="1:11" s="84" customFormat="1" ht="12.75">
      <c r="A79" s="80"/>
      <c r="B79" s="85" t="s">
        <v>34</v>
      </c>
      <c r="C79" s="80"/>
      <c r="D79" s="86">
        <v>0</v>
      </c>
      <c r="E79" s="82"/>
      <c r="F79" s="44"/>
      <c r="G79" s="87"/>
      <c r="H79" s="44"/>
      <c r="I79" s="44"/>
      <c r="J79" s="44"/>
      <c r="K79" s="44">
        <f>K78*D79</f>
        <v>0</v>
      </c>
    </row>
    <row r="80" spans="1:11" s="84" customFormat="1" ht="12.75">
      <c r="A80" s="80"/>
      <c r="B80" s="81" t="s">
        <v>33</v>
      </c>
      <c r="C80" s="80"/>
      <c r="D80" s="80"/>
      <c r="E80" s="82"/>
      <c r="F80" s="44"/>
      <c r="G80" s="87"/>
      <c r="H80" s="44"/>
      <c r="I80" s="44"/>
      <c r="J80" s="44"/>
      <c r="K80" s="9">
        <f>K78+K79</f>
        <v>0</v>
      </c>
    </row>
    <row r="81" spans="1:11" s="84" customFormat="1" ht="12.75">
      <c r="A81" s="88"/>
      <c r="B81" s="89" t="s">
        <v>35</v>
      </c>
      <c r="C81" s="48"/>
      <c r="D81" s="58">
        <v>0.18</v>
      </c>
      <c r="E81" s="82"/>
      <c r="F81" s="44"/>
      <c r="G81" s="87"/>
      <c r="H81" s="44"/>
      <c r="I81" s="44"/>
      <c r="J81" s="44"/>
      <c r="K81" s="44">
        <f>K80*D81</f>
        <v>0</v>
      </c>
    </row>
    <row r="82" spans="1:11" s="84" customFormat="1" ht="12.75">
      <c r="A82" s="90"/>
      <c r="B82" s="91" t="s">
        <v>36</v>
      </c>
      <c r="C82" s="41"/>
      <c r="D82" s="41"/>
      <c r="E82" s="92"/>
      <c r="F82" s="63"/>
      <c r="G82" s="63"/>
      <c r="H82" s="63"/>
      <c r="I82" s="63"/>
      <c r="J82" s="63"/>
      <c r="K82" s="64">
        <f>SUM(K80:K81)</f>
        <v>0</v>
      </c>
    </row>
    <row r="83" spans="1:11">
      <c r="G83" s="93"/>
    </row>
    <row r="84" spans="1:11">
      <c r="G84" s="93"/>
    </row>
    <row r="85" spans="1:11">
      <c r="G85" s="93"/>
    </row>
    <row r="86" spans="1:11">
      <c r="B86" s="46"/>
      <c r="G86" s="93"/>
    </row>
    <row r="87" spans="1:11" s="93" customFormat="1">
      <c r="A87" s="16"/>
      <c r="B87" s="78"/>
      <c r="C87" s="16"/>
      <c r="D87" s="94"/>
      <c r="E87" s="95"/>
      <c r="F87" s="16"/>
      <c r="H87" s="16"/>
      <c r="I87" s="16"/>
      <c r="J87" s="16"/>
      <c r="K87" s="16"/>
    </row>
    <row r="88" spans="1:11" s="93" customFormat="1">
      <c r="B88" s="46"/>
      <c r="D88" s="98"/>
      <c r="E88" s="96"/>
    </row>
    <row r="89" spans="1:11" s="93" customFormat="1">
      <c r="B89" s="97"/>
      <c r="D89" s="98"/>
      <c r="E89" s="96"/>
      <c r="G89" s="16"/>
    </row>
    <row r="90" spans="1:11">
      <c r="G90" s="16"/>
    </row>
    <row r="91" spans="1:11">
      <c r="G91" s="16"/>
    </row>
    <row r="92" spans="1:11">
      <c r="G92" s="16"/>
    </row>
    <row r="93" spans="1:11">
      <c r="G93" s="16"/>
    </row>
    <row r="94" spans="1:11">
      <c r="G94" s="16"/>
    </row>
    <row r="95" spans="1:11">
      <c r="G95" s="16"/>
    </row>
    <row r="96" spans="1:11">
      <c r="G96" s="16"/>
    </row>
    <row r="97" spans="7:7">
      <c r="G97" s="16"/>
    </row>
    <row r="98" spans="7:7">
      <c r="G98" s="16"/>
    </row>
    <row r="99" spans="7:7">
      <c r="G99" s="16"/>
    </row>
    <row r="100" spans="7:7">
      <c r="G100" s="16"/>
    </row>
    <row r="101" spans="7:7">
      <c r="G101" s="16"/>
    </row>
    <row r="102" spans="7:7">
      <c r="G102" s="16"/>
    </row>
    <row r="103" spans="7:7">
      <c r="G103" s="16"/>
    </row>
    <row r="104" spans="7:7">
      <c r="G104" s="16"/>
    </row>
    <row r="105" spans="7:7">
      <c r="G105" s="16"/>
    </row>
    <row r="106" spans="7:7">
      <c r="G106" s="16"/>
    </row>
    <row r="107" spans="7:7">
      <c r="G107" s="16"/>
    </row>
    <row r="108" spans="7:7">
      <c r="G108" s="16"/>
    </row>
    <row r="109" spans="7:7">
      <c r="G109" s="16"/>
    </row>
    <row r="110" spans="7:7">
      <c r="G110" s="16"/>
    </row>
    <row r="111" spans="7:7">
      <c r="G111" s="16"/>
    </row>
    <row r="112" spans="7:7">
      <c r="G112" s="16"/>
    </row>
    <row r="113" spans="7:7">
      <c r="G113" s="16"/>
    </row>
    <row r="114" spans="7:7">
      <c r="G114" s="16"/>
    </row>
    <row r="115" spans="7:7">
      <c r="G115" s="16"/>
    </row>
    <row r="116" spans="7:7">
      <c r="G116" s="16"/>
    </row>
    <row r="117" spans="7:7">
      <c r="G117" s="16"/>
    </row>
    <row r="118" spans="7:7">
      <c r="G118" s="16"/>
    </row>
    <row r="119" spans="7:7">
      <c r="G119" s="16"/>
    </row>
    <row r="120" spans="7:7">
      <c r="G120" s="16"/>
    </row>
    <row r="121" spans="7:7">
      <c r="G121" s="16"/>
    </row>
    <row r="122" spans="7:7">
      <c r="G122" s="16"/>
    </row>
    <row r="123" spans="7:7">
      <c r="G123" s="16"/>
    </row>
  </sheetData>
  <mergeCells count="13">
    <mergeCell ref="A71:D71"/>
    <mergeCell ref="A11:C11"/>
    <mergeCell ref="A17:D17"/>
    <mergeCell ref="A28:D28"/>
    <mergeCell ref="A52:D52"/>
    <mergeCell ref="A58:D58"/>
    <mergeCell ref="A61:D61"/>
    <mergeCell ref="B2:K2"/>
    <mergeCell ref="E7:J7"/>
    <mergeCell ref="A4:B4"/>
    <mergeCell ref="E8:F8"/>
    <mergeCell ref="G8:H8"/>
    <mergeCell ref="I8:J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2022-12-19T16:01:50Z</dcterms:modified>
</cp:coreProperties>
</file>